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threadedComments/threadedComment1.xml" ContentType="application/vnd.ms-excel.threadedcomment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1.xml" ContentType="application/vnd.openxmlformats-officedocument.customXmlPropertie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threadedComments/threadedComment2.xml" ContentType="application/vnd.ms-excel.threadedcomments+xml"/>
  <Override PartName="/xl/theme/theme1.xml" ContentType="application/vnd.openxmlformats-officedocument.theme+xml"/>
  <Override PartName="/customXml/itemProps2.xml" ContentType="application/vnd.openxmlformats-officedocument.customXmlProperties+xml"/>
  <Override PartName="/xl/worksheets/sheet1.xml" ContentType="application/vnd.openxmlformats-officedocument.spreadsheetml.worksheet+xml"/>
  <Override PartName="/xl/persons/person.xml" ContentType="application/vnd.ms-excel.person+xml"/>
  <Override PartName="/xl/workbook.xml" ContentType="application/vnd.openxmlformats-officedocument.spreadsheetml.sheet.main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custom-properties" Target="docProps/custom.xml"/><Relationship 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AVANT DE COMMENCER" sheetId="1" state="visible" r:id="rId5"/>
    <sheet name="QUESTIONNAIRE" sheetId="2" state="visible" r:id="rId6"/>
    <sheet name="SCORE" sheetId="3" state="visible" r:id="rId7"/>
    <sheet name="DONNEES" sheetId="4" state="hidden" r:id="rId8"/>
    <sheet name="Pièces puzzles + cartes V.4" sheetId="5" state="hidden" r:id="rId9"/>
  </sheets>
  <definedNames>
    <definedName name="_xlnm._FilterDatabase" localSheetId="1" hidden="1">QUESTIONNAIRE!$D$1:$H$40</definedName>
    <definedName name="_xlnm._FilterDatabase" localSheetId="1" hidden="1">QUESTIONNAIRE!$D$1:$H$40</definedName>
  </definedNames>
  <calcPr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tc={00AF00BF-005F-4A9E-840F-009800AE007F}</author>
  </authors>
  <commentList>
    <comment ref="D2" authorId="0" xr:uid="{00AF00BF-005F-4A9E-840F-009800AE007F}">
      <text>
        <r>
          <rPr>
            <b/>
            <sz val="9"/>
            <rFont val="Tahoma"/>
          </rPr>
          <t xml:space="preserve">Antoine LOUVET:</t>
        </r>
        <r>
          <rPr>
            <sz val="9"/>
            <rFont val="Tahoma"/>
          </rPr>
          <t xml:space="preserve">
Bonus possibe de 8 points grâce au résultat RGAA &gt; Score peut être supérieur au total obtenable sur ce thème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tc={000000BF-00A1-4F3F-8C0A-00850054000B}</author>
  </authors>
  <commentList>
    <comment ref="B5" authorId="0" xr:uid="{000000BF-00A1-4F3F-8C0A-00850054000B}">
      <text>
        <r>
          <rPr>
            <b/>
            <sz val="9"/>
            <rFont val="Tahoma"/>
          </rPr>
          <t xml:space="preserve">Antoine LOUVET:</t>
        </r>
        <r>
          <rPr>
            <sz val="9"/>
            <rFont val="Tahoma"/>
          </rPr>
          <t xml:space="preserve">
Points attribués par défaut lorsque non applicables
</t>
        </r>
      </text>
    </comment>
  </commentList>
</comments>
</file>

<file path=xl/sharedStrings.xml><?xml version="1.0" encoding="utf-8"?>
<sst xmlns="http://schemas.openxmlformats.org/spreadsheetml/2006/main" count="128" uniqueCount="128">
  <si>
    <t>Projet</t>
  </si>
  <si>
    <t xml:space="preserve">Chef de projet</t>
  </si>
  <si>
    <t xml:space="preserve">Date de l'évaluation</t>
  </si>
  <si>
    <t xml:space="preserve">Personne ayant mené l'évaluation</t>
  </si>
  <si>
    <t xml:space="preserve">Contact en cas de question sur ce fichier : </t>
  </si>
  <si>
    <t>inclusif.lejeu.contact@grandlyon.com</t>
  </si>
  <si>
    <t xml:space="preserve">A propos de ce fichier</t>
  </si>
  <si>
    <r>
      <rPr>
        <sz val="12"/>
        <color theme="1"/>
        <rFont val="Calibri"/>
        <scheme val="minor"/>
      </rPr>
      <t xml:space="preserve">Ce support d'évaluation peut être utilisé pour attribuer un score chiffré puis un label de A à E à un service numérique.
- Certaines questions sont à poser au chef de projet
- Certaines questions peuvent être étudiées en autonomie par l'équipe responsable de l'évaluation
- Le score est présenté dans l'onglet SCORE par domaine et au total, sous forme de chiffre et de lettre pour le label.
- Le </t>
    </r>
    <r>
      <rPr>
        <b/>
        <sz val="12"/>
        <color theme="1"/>
        <rFont val="Calibri"/>
        <scheme val="minor"/>
      </rPr>
      <t xml:space="preserve">bonus RGAA</t>
    </r>
    <r>
      <rPr>
        <sz val="12"/>
        <color theme="1"/>
        <rFont val="Calibri"/>
        <scheme val="minor"/>
      </rPr>
      <t xml:space="preserve"> est attribué comme tel : Taux de conformité de 0 à 49 : 0 point / de 50 à 74 : 2 points / de 75 à 89 : 4 points / de 90 à 100 : 8 points
- Les contenus de ce fichier sont open-source, sous licence Creative Commons </t>
    </r>
    <r>
      <rPr>
        <b/>
        <sz val="12"/>
        <color theme="1"/>
        <rFont val="Calibri"/>
        <scheme val="minor"/>
      </rPr>
      <t xml:space="preserve">NC CC BY SA 4.0</t>
    </r>
    <r>
      <rPr>
        <sz val="12"/>
        <color theme="1"/>
        <rFont val="Calibri"/>
        <scheme val="minor"/>
      </rPr>
      <t>.</t>
    </r>
  </si>
  <si>
    <t xml:space="preserve">Version 1.1</t>
  </si>
  <si>
    <t xml:space="preserve">Abaissement de 75 à 70 points du seuil de passage entre les scores C et B.</t>
  </si>
  <si>
    <t xml:space="preserve">Support d'évaluation de l'inclusivité numérique d'un service © 2024 by Métropole de Lyon is licensed under CC BY-NC-SA 4.0. To view a copy of this license, visit https://creativecommons.org/licenses/by-nc-sa/4.0/</t>
  </si>
  <si>
    <t xml:space="preserve">N° de solution
associée</t>
  </si>
  <si>
    <t>Type</t>
  </si>
  <si>
    <t>Obligatoire</t>
  </si>
  <si>
    <t>Thème</t>
  </si>
  <si>
    <t>Question</t>
  </si>
  <si>
    <t>Réponse</t>
  </si>
  <si>
    <t>Score</t>
  </si>
  <si>
    <t>Sur</t>
  </si>
  <si>
    <t>Moyen</t>
  </si>
  <si>
    <t xml:space="preserve">01 - Gestion de projet</t>
  </si>
  <si>
    <t>Recommandé</t>
  </si>
  <si>
    <t>Résultat</t>
  </si>
  <si>
    <t>N/A</t>
  </si>
  <si>
    <t xml:space="preserve">Avez-vous fait les corrections demandées suite à l'audit RGAA ? </t>
  </si>
  <si>
    <t xml:space="preserve">Si oui, quel est le score de votre audit après corrections ?</t>
  </si>
  <si>
    <t>Bonus</t>
  </si>
  <si>
    <t xml:space="preserve">02 - Expérience utilisateur</t>
  </si>
  <si>
    <t xml:space="preserve">03 - Interface utilisateur</t>
  </si>
  <si>
    <t>recommandé</t>
  </si>
  <si>
    <t xml:space="preserve">04 - Editorial</t>
  </si>
  <si>
    <t>Domaine</t>
  </si>
  <si>
    <t>TOTAL</t>
  </si>
  <si>
    <t xml:space="preserve">LABEL </t>
  </si>
  <si>
    <t xml:space="preserve">Statut bonne pratique</t>
  </si>
  <si>
    <t xml:space="preserve">Score Résultat obligatoire ou recommandé</t>
  </si>
  <si>
    <t xml:space="preserve">Score Moyen obligatoire </t>
  </si>
  <si>
    <t xml:space="preserve">Score Moyen Recommandé</t>
  </si>
  <si>
    <t xml:space="preserve">Label inclusif - Score</t>
  </si>
  <si>
    <t xml:space="preserve">Label Inclusif - Label</t>
  </si>
  <si>
    <t>Audit</t>
  </si>
  <si>
    <t>Oui</t>
  </si>
  <si>
    <t>E</t>
  </si>
  <si>
    <t xml:space="preserve">En partie</t>
  </si>
  <si>
    <t>Non</t>
  </si>
  <si>
    <t xml:space="preserve">Non applicable</t>
  </si>
  <si>
    <t xml:space="preserve">Ne sait pas</t>
  </si>
  <si>
    <t xml:space="preserve">Bonus RGAA</t>
  </si>
  <si>
    <t>D</t>
  </si>
  <si>
    <t>C</t>
  </si>
  <si>
    <t>B</t>
  </si>
  <si>
    <t>A</t>
  </si>
  <si>
    <t>Titre</t>
  </si>
  <si>
    <t xml:space="preserve">N° de carte</t>
  </si>
  <si>
    <t xml:space="preserve">Question pour futur livrable externe au jeu "checklist d'(auto)évaluation"</t>
  </si>
  <si>
    <t xml:space="preserve">Gestion de projet</t>
  </si>
  <si>
    <t xml:space="preserve">Cadrage et planification</t>
  </si>
  <si>
    <t xml:space="preserve">L'inclusivité de votre service numérique est-elle un objectif pour l'équipe ? </t>
  </si>
  <si>
    <t xml:space="preserve">Menez-vous une veille régulière sur l'inclusivité ?</t>
  </si>
  <si>
    <t xml:space="preserve">Avez-vous identifié vos utilisateurs dès le début du projet ?</t>
  </si>
  <si>
    <t xml:space="preserve">Avez-vous mobilisé des utilisateurs pour challenger vos idées et productions ?</t>
  </si>
  <si>
    <t xml:space="preserve">Avez-vous mis l'inclusivité au programme de votre projet ?</t>
  </si>
  <si>
    <t xml:space="preserve">Équipe projet &amp; partenariats</t>
  </si>
  <si>
    <t xml:space="preserve">Avez-vous prévu des ressources (personne référente, formation, mobilisation d'experts...) pour favoriser l'inclusivité de votre projet ?</t>
  </si>
  <si>
    <t xml:space="preserve">Avez-vous désigné une ou plusieurs personnes référentes sur le sujet de l'inclusivité du service ?</t>
  </si>
  <si>
    <t xml:space="preserve">Avez-vous sensibilisé ou formé l'équipe projet sur le thème de l'inclusivité, au-delà de cette session de jeu ?</t>
  </si>
  <si>
    <t xml:space="preserve">Avez-vous intégré des "sachants" (designers, psychologues...) sur le thème de l'inclusivité à l'équipe projet ?</t>
  </si>
  <si>
    <t xml:space="preserve">Avez-vous consulté des experts représentant certains de vos publics cibles ?</t>
  </si>
  <si>
    <t xml:space="preserve">Avez-vous intégré des exigences d'inclusivité à vos cahiers des charges, marchés ou contrats de prestations externes ?</t>
  </si>
  <si>
    <t xml:space="preserve">Évaluation et certification du projet</t>
  </si>
  <si>
    <t xml:space="preserve">Votre projet est-il conforme aux exigences règlementaires ?</t>
  </si>
  <si>
    <t xml:space="preserve">Suivez-vous régulièrement votre progression concernant l'inclusivité de votre service ?</t>
  </si>
  <si>
    <t xml:space="preserve">Avez-vous fait auditer la conformité RGAA de votre service numérique ?</t>
  </si>
  <si>
    <t xml:space="preserve">Avez-vous mis en place les obligations du RGAA en termes de communication ?</t>
  </si>
  <si>
    <t xml:space="preserve">Expérience utilisateur </t>
  </si>
  <si>
    <t>Immersion</t>
  </si>
  <si>
    <t xml:space="preserve">Travaillez-vous avec vos  différents utilisateurs ?</t>
  </si>
  <si>
    <t xml:space="preserve">Avez-vous identifié vos utilisateurs et leurs caractéristiques ?</t>
  </si>
  <si>
    <t xml:space="preserve">Avez-vous rencontré vos utilisateurs ?</t>
  </si>
  <si>
    <t xml:space="preserve">Avez-vous observé vos utilisateurs en situation réelle ?</t>
  </si>
  <si>
    <t xml:space="preserve">Décryptage et analyse</t>
  </si>
  <si>
    <t xml:space="preserve">Connaissez-vous les besoins de vos utilisateurs ? </t>
  </si>
  <si>
    <t xml:space="preserve">Avez-vous représenté vos utilisateurs ?</t>
  </si>
  <si>
    <t xml:space="preserve">Avez-vous analysé l'expérience existante de vos utilisateurs ?</t>
  </si>
  <si>
    <t xml:space="preserve">Idéation et conception</t>
  </si>
  <si>
    <t xml:space="preserve">Avez-vous défini vos parcours utilisateurs cibles ?</t>
  </si>
  <si>
    <t xml:space="preserve">Avez-vous défini l'expérience cible de vos utilisateurs avec votre service numérique ?</t>
  </si>
  <si>
    <t xml:space="preserve">Avez-vous prototypé vos écrans ?</t>
  </si>
  <si>
    <t xml:space="preserve">Interface utilisateur </t>
  </si>
  <si>
    <t xml:space="preserve">Design visuel</t>
  </si>
  <si>
    <t xml:space="preserve">Vos éléments visuels (couleurs, typographies, pictogrammes...) sont-ils inclusifs ?</t>
  </si>
  <si>
    <t xml:space="preserve">Respectez-vous les codes chromatiques pour une utilisation pertinente de la couleur ?</t>
  </si>
  <si>
    <t xml:space="preserve">Respectez-vous voire dépassez-vous les normes de contraste ?</t>
  </si>
  <si>
    <t xml:space="preserve">Respectez-vous les règles typographiques ?</t>
  </si>
  <si>
    <t xml:space="preserve">Vos pictogrammes sont-ils inclusifs ?</t>
  </si>
  <si>
    <t xml:space="preserve">Représentez-vous la diversité humaine dans vos illustrations ?</t>
  </si>
  <si>
    <t xml:space="preserve">Vos mises en page sont-elles homogènes ?</t>
  </si>
  <si>
    <t>Interactions</t>
  </si>
  <si>
    <t xml:space="preserve">Vos éléments interactifs (formulaires, éléments cliquables...) sont-ils inclusifs ?</t>
  </si>
  <si>
    <t xml:space="preserve">Les élements interactifs de vos écrans sont-ils intuitifs ?</t>
  </si>
  <si>
    <t xml:space="preserve">Les éléments visuels de vos écrans sont-ils suffisamment hiérarchisés et espacés ?</t>
  </si>
  <si>
    <t xml:space="preserve">Vos champs de saisie sont-ils explicites ?</t>
  </si>
  <si>
    <t xml:space="preserve">Vos formulaires sont-ils correctement structurés ?</t>
  </si>
  <si>
    <t>Développement</t>
  </si>
  <si>
    <t>Développements</t>
  </si>
  <si>
    <t xml:space="preserve">Vos développements sont-ils accessibles ?</t>
  </si>
  <si>
    <t xml:space="preserve">Vos tableaux issus du code sont-ils accessibles ?</t>
  </si>
  <si>
    <t xml:space="preserve">Vos scripts sont-ils accessibles ?</t>
  </si>
  <si>
    <t xml:space="preserve">Avez-vous intégré des balises de langue et de titre à tous vos écrans ?</t>
  </si>
  <si>
    <t xml:space="preserve">Votre présentation est-elle accessible ?</t>
  </si>
  <si>
    <t xml:space="preserve">La navigation au clavier est-elle facilitée ?</t>
  </si>
  <si>
    <t xml:space="preserve">Les éléments multimédia sont-ils contrôlables par l'utilisateur ?</t>
  </si>
  <si>
    <t>Éditorial</t>
  </si>
  <si>
    <t>Contenus</t>
  </si>
  <si>
    <t xml:space="preserve">Vos contenus (images, multimédia, documents en téléchargement...) sont-ils inclusifs ?</t>
  </si>
  <si>
    <t xml:space="preserve">Vos images sont-elles accessibles ?</t>
  </si>
  <si>
    <t xml:space="preserve">Vos contenus sont-ils bien structurés ?</t>
  </si>
  <si>
    <t xml:space="preserve">Vos tableaux publiés sont-ils accessibles ?</t>
  </si>
  <si>
    <t xml:space="preserve">Vos liens sont-ils contextualisés ?</t>
  </si>
  <si>
    <t xml:space="preserve">Vos téléchargements sont-ils bien expliqués ?</t>
  </si>
  <si>
    <t xml:space="preserve">Vos éléments multimédia sont-ils accessibles ?</t>
  </si>
  <si>
    <t xml:space="preserve">Vos posts sont-ils accessibles ?</t>
  </si>
  <si>
    <t xml:space="preserve">Vos documents sont-ils accessibles ?</t>
  </si>
  <si>
    <t xml:space="preserve">La rédaction textuelle</t>
  </si>
  <si>
    <t xml:space="preserve">La rédaction de vos textes est-elle inclusive ?</t>
  </si>
  <si>
    <t xml:space="preserve">Utilisez-vous le langage inclusif ?</t>
  </si>
  <si>
    <t xml:space="preserve">Ecrivez-vous certains textes en FALC (si pertinent) ?</t>
  </si>
  <si>
    <t xml:space="preserve">Utilisez-vous le langage clair ?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</si>
</sst>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_-* #,##0.00\ _€_-;\-* #,##0.00\ _€_-;_-* &quot;-&quot;??\ _€_-;_-@_-"/>
  </numFmts>
  <fonts count="12">
    <font>
      <sz val="12.000000"/>
      <color theme="1"/>
      <name val="Calibri"/>
      <scheme val="minor"/>
    </font>
    <font>
      <u/>
      <sz val="12.000000"/>
      <color theme="10"/>
      <name val="Calibri"/>
      <scheme val="minor"/>
    </font>
    <font>
      <b/>
      <sz val="12.000000"/>
      <color theme="1"/>
      <name val="Calibri"/>
      <scheme val="minor"/>
    </font>
    <font>
      <sz val="12.000000"/>
      <color indexed="64"/>
      <name val="Calibri"/>
      <scheme val="minor"/>
    </font>
    <font>
      <b/>
      <sz val="12.000000"/>
      <color indexed="64"/>
      <name val="Calibri"/>
      <scheme val="minor"/>
    </font>
    <font>
      <b/>
      <sz val="12.000000"/>
      <color theme="0"/>
      <name val="Calibri"/>
      <scheme val="minor"/>
    </font>
    <font>
      <sz val="12.000000"/>
      <name val="Calibri"/>
      <scheme val="minor"/>
    </font>
    <font>
      <b/>
      <sz val="8.000000"/>
      <color indexed="64"/>
      <name val="Calibri"/>
    </font>
    <font>
      <sz val="8.000000"/>
      <color indexed="64"/>
      <name val="Calibri"/>
    </font>
    <font>
      <b/>
      <sz val="8.000000"/>
      <color indexed="65"/>
      <name val="Calibri"/>
    </font>
    <font>
      <b/>
      <sz val="8.000000"/>
      <color rgb="FF00B0F0"/>
      <name val="Calibri"/>
    </font>
    <font>
      <sz val="12.000000"/>
      <color indexed="64"/>
      <name val="Calibri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2"/>
        <bgColor theme="2"/>
      </patternFill>
    </fill>
    <fill>
      <patternFill patternType="solid">
        <fgColor rgb="FF0070C0"/>
        <bgColor rgb="FF0070C0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rgb="FF548235"/>
        <bgColor indexed="64"/>
      </patternFill>
    </fill>
    <fill>
      <patternFill patternType="solid">
        <fgColor rgb="FFC65911"/>
        <bgColor indexed="64"/>
      </patternFill>
    </fill>
    <fill>
      <patternFill patternType="solid">
        <fgColor rgb="FF2F75B5"/>
        <bgColor indexed="64"/>
      </patternFill>
    </fill>
    <fill>
      <patternFill patternType="solid">
        <fgColor rgb="FFBF8F00"/>
        <bgColor indexed="64"/>
      </patternFill>
    </fill>
    <fill>
      <patternFill patternType="solid">
        <fgColor rgb="FF2DC8D2"/>
        <bgColor indexed="64"/>
      </patternFill>
    </fill>
  </fills>
  <borders count="9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indexed="64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5">
    <xf fontId="0" fillId="0" borderId="0" numFmtId="0" applyNumberFormat="1" applyFont="1" applyFill="1" applyBorder="1"/>
    <xf fontId="1" fillId="0" borderId="0" numFmtId="0" applyNumberFormat="0" applyFont="1" applyFill="0" applyBorder="0" applyProtection="0"/>
    <xf fontId="1" fillId="0" borderId="0" numFmtId="0" applyNumberFormat="0" applyFont="1" applyFill="0" applyBorder="0" applyProtection="0"/>
    <xf fontId="0" fillId="0" borderId="0" numFmtId="160" applyNumberFormat="1" applyFont="0" applyFill="0" applyBorder="0" applyProtection="0"/>
    <xf fontId="0" fillId="0" borderId="0" numFmtId="9" applyNumberFormat="1" applyFont="0" applyFill="0" applyBorder="0" applyProtection="0"/>
  </cellStyleXfs>
  <cellXfs count="75">
    <xf fontId="0" fillId="0" borderId="0" numFmtId="0" xfId="0"/>
    <xf fontId="2" fillId="0" borderId="0" numFmtId="0" xfId="0" applyFont="1"/>
    <xf fontId="0" fillId="2" borderId="0" numFmtId="0" xfId="0" applyFill="1"/>
    <xf fontId="1" fillId="0" borderId="0" numFmtId="0" xfId="2" applyFont="1"/>
    <xf fontId="0" fillId="2" borderId="0" numFmtId="0" xfId="0" applyFill="1" applyAlignment="1">
      <alignment vertical="top"/>
    </xf>
    <xf fontId="0" fillId="2" borderId="0" numFmtId="0" xfId="0" applyFill="1" applyAlignment="1">
      <alignment vertical="top" wrapText="1"/>
    </xf>
    <xf fontId="0" fillId="0" borderId="0" numFmtId="0" xfId="0"/>
    <xf fontId="0" fillId="0" borderId="0" numFmtId="0" xfId="0" applyAlignment="1">
      <alignment horizontal="center"/>
    </xf>
    <xf fontId="3" fillId="0" borderId="0" numFmtId="0" xfId="0" applyFont="1" applyAlignment="1" applyProtection="1">
      <alignment horizontal="center"/>
    </xf>
    <xf fontId="0" fillId="0" borderId="0" numFmtId="0" xfId="0" applyProtection="1"/>
    <xf fontId="0" fillId="0" borderId="0" numFmtId="0" xfId="0" applyAlignment="1" applyProtection="1">
      <alignment horizontal="center"/>
    </xf>
    <xf fontId="2" fillId="0" borderId="0" numFmtId="0" xfId="0" applyFont="1" applyAlignment="1">
      <alignment horizontal="center" vertical="center"/>
    </xf>
    <xf fontId="2" fillId="0" borderId="0" numFmtId="0" xfId="0" applyFont="1" applyAlignment="1">
      <alignment horizontal="center" vertical="center" wrapText="1"/>
    </xf>
    <xf fontId="4" fillId="2" borderId="0" numFmtId="0" xfId="0" applyFont="1" applyFill="1" applyAlignment="1" applyProtection="1">
      <alignment horizontal="center" vertical="center"/>
    </xf>
    <xf fontId="2" fillId="2" borderId="0" numFmtId="0" xfId="0" applyFont="1" applyFill="1" applyAlignment="1" applyProtection="1">
      <alignment horizontal="center" vertical="center"/>
    </xf>
    <xf fontId="2" fillId="2" borderId="0" numFmtId="0" xfId="0" applyFont="1" applyFill="1" applyAlignment="1">
      <alignment horizontal="center" vertical="center"/>
    </xf>
    <xf fontId="2" fillId="2" borderId="0" numFmtId="0" xfId="0" applyFont="1" applyFill="1" applyAlignment="1">
      <alignment horizontal="center" vertical="center" wrapText="1"/>
    </xf>
    <xf fontId="0" fillId="2" borderId="0" numFmtId="0" xfId="0" applyFill="1" applyAlignment="1" applyProtection="1">
      <alignment horizontal="center"/>
    </xf>
    <xf fontId="0" fillId="3" borderId="0" numFmtId="0" xfId="0" applyFill="1" applyAlignment="1">
      <alignment horizontal="center"/>
    </xf>
    <xf fontId="3" fillId="0" borderId="0" numFmtId="0" xfId="0" applyFont="1"/>
    <xf fontId="0" fillId="0" borderId="0" numFmtId="9" xfId="4" applyNumberFormat="1" applyAlignment="1">
      <alignment horizontal="center"/>
    </xf>
    <xf fontId="0" fillId="0" borderId="0" numFmtId="0" xfId="0" applyAlignment="1">
      <alignment horizontal="left"/>
    </xf>
    <xf fontId="2" fillId="0" borderId="0" numFmtId="0" xfId="0" applyFont="1" applyAlignment="1">
      <alignment horizontal="left"/>
    </xf>
    <xf fontId="2" fillId="0" borderId="0" numFmtId="0" xfId="0" applyFont="1" applyAlignment="1">
      <alignment horizontal="center"/>
    </xf>
    <xf fontId="3" fillId="0" borderId="0" numFmtId="0" xfId="0" applyFont="1" applyAlignment="1">
      <alignment horizontal="left"/>
    </xf>
    <xf fontId="0" fillId="2" borderId="0" numFmtId="9" xfId="4" applyNumberFormat="1" applyFill="1" applyAlignment="1">
      <alignment horizontal="center"/>
    </xf>
    <xf fontId="5" fillId="4" borderId="0" numFmtId="0" xfId="0" applyFont="1" applyFill="1" applyAlignment="1">
      <alignment horizontal="left"/>
    </xf>
    <xf fontId="5" fillId="4" borderId="0" numFmtId="0" xfId="0" applyFont="1" applyFill="1" applyAlignment="1">
      <alignment horizontal="center"/>
    </xf>
    <xf fontId="5" fillId="4" borderId="0" numFmtId="9" xfId="4" applyNumberFormat="1" applyFont="1" applyFill="1" applyAlignment="1">
      <alignment horizontal="center"/>
    </xf>
    <xf fontId="6" fillId="5" borderId="0" numFmtId="0" xfId="0" applyFont="1" applyFill="1" applyAlignment="1">
      <alignment horizontal="center"/>
    </xf>
    <xf fontId="0" fillId="0" borderId="0" numFmtId="9" xfId="4" applyNumberFormat="1"/>
    <xf fontId="0" fillId="0" borderId="0" numFmtId="0" xfId="0" applyAlignment="1">
      <alignment horizontal="center" vertical="center"/>
    </xf>
    <xf fontId="0" fillId="0" borderId="0" numFmtId="160" xfId="3" applyNumberFormat="1" applyAlignment="1">
      <alignment horizontal="center" vertical="center"/>
    </xf>
    <xf fontId="2" fillId="2" borderId="0" numFmtId="160" xfId="3" applyNumberFormat="1" applyFont="1" applyFill="1" applyAlignment="1">
      <alignment horizontal="center" vertical="center"/>
    </xf>
    <xf fontId="0" fillId="2" borderId="0" numFmtId="160" xfId="3" applyNumberFormat="1" applyFill="1" applyAlignment="1">
      <alignment horizontal="center" vertical="center"/>
    </xf>
    <xf fontId="0" fillId="2" borderId="0" numFmtId="0" xfId="0" applyFill="1" applyAlignment="1">
      <alignment horizontal="center" vertical="center"/>
    </xf>
    <xf fontId="0" fillId="6" borderId="0" numFmtId="0" xfId="0" applyFill="1" applyAlignment="1">
      <alignment horizontal="center" vertical="center"/>
    </xf>
    <xf fontId="6" fillId="0" borderId="0" numFmtId="0" xfId="0" applyFont="1" applyAlignment="1">
      <alignment horizontal="center" vertical="center"/>
    </xf>
    <xf fontId="0" fillId="0" borderId="0" numFmtId="0" xfId="0" applyAlignment="1">
      <alignment vertical="center"/>
    </xf>
    <xf fontId="0" fillId="5" borderId="0" numFmtId="0" xfId="0" applyFill="1" applyAlignment="1">
      <alignment vertical="center" wrapText="1"/>
    </xf>
    <xf fontId="0" fillId="0" borderId="0" numFmtId="0" xfId="0" applyAlignment="1">
      <alignment vertical="top"/>
    </xf>
    <xf fontId="7" fillId="0" borderId="1" numFmtId="0" xfId="0" applyFont="1" applyBorder="1" applyAlignment="1">
      <alignment vertical="top" wrapText="1"/>
    </xf>
    <xf fontId="7" fillId="0" borderId="2" numFmtId="0" xfId="0" applyFont="1" applyBorder="1" applyAlignment="1">
      <alignment vertical="top" wrapText="1"/>
    </xf>
    <xf fontId="7" fillId="5" borderId="0" numFmtId="0" xfId="0" applyFont="1" applyFill="1" applyAlignment="1">
      <alignment vertical="top" wrapText="1"/>
    </xf>
    <xf fontId="8" fillId="0" borderId="0" numFmtId="0" xfId="0" applyFont="1" applyAlignment="1">
      <alignment vertical="top"/>
    </xf>
    <xf fontId="9" fillId="7" borderId="3" numFmtId="0" xfId="0" applyFont="1" applyFill="1" applyBorder="1" applyAlignment="1">
      <alignment vertical="center" wrapText="1"/>
    </xf>
    <xf fontId="7" fillId="0" borderId="3" numFmtId="0" xfId="0" applyFont="1" applyBorder="1" applyAlignment="1">
      <alignment vertical="center" wrapText="1"/>
    </xf>
    <xf fontId="8" fillId="0" borderId="3" numFmtId="0" xfId="0" applyFont="1" applyBorder="1" applyAlignment="1">
      <alignment vertical="center" wrapText="1"/>
    </xf>
    <xf fontId="8" fillId="0" borderId="4" numFmtId="0" xfId="0" applyFont="1" applyBorder="1" applyAlignment="1">
      <alignment vertical="center" wrapText="1"/>
    </xf>
    <xf fontId="8" fillId="5" borderId="0" numFmtId="0" xfId="0" applyFont="1" applyFill="1" applyAlignment="1">
      <alignment vertical="center" wrapText="1"/>
    </xf>
    <xf fontId="8" fillId="0" borderId="0" numFmtId="0" xfId="0" applyFont="1" applyAlignment="1">
      <alignment vertical="center"/>
    </xf>
    <xf fontId="8" fillId="0" borderId="5" numFmtId="0" xfId="0" applyFont="1" applyBorder="1" applyAlignment="1">
      <alignment vertical="center" wrapText="1"/>
    </xf>
    <xf fontId="8" fillId="0" borderId="6" numFmtId="0" xfId="0" applyFont="1" applyBorder="1" applyAlignment="1">
      <alignment vertical="center" wrapText="1"/>
    </xf>
    <xf fontId="7" fillId="0" borderId="7" numFmtId="0" xfId="0" applyFont="1" applyBorder="1" applyAlignment="1">
      <alignment vertical="center" wrapText="1"/>
    </xf>
    <xf fontId="8" fillId="0" borderId="8" numFmtId="0" xfId="0" applyFont="1" applyBorder="1" applyAlignment="1">
      <alignment vertical="center" wrapText="1"/>
    </xf>
    <xf fontId="8" fillId="0" borderId="2" numFmtId="0" xfId="0" applyFont="1" applyBorder="1" applyAlignment="1">
      <alignment vertical="center" wrapText="1"/>
    </xf>
    <xf fontId="7" fillId="0" borderId="1" numFmtId="0" xfId="0" applyFont="1" applyBorder="1" applyAlignment="1">
      <alignment vertical="center" wrapText="1"/>
    </xf>
    <xf fontId="9" fillId="8" borderId="7" numFmtId="0" xfId="0" applyFont="1" applyFill="1" applyBorder="1" applyAlignment="1">
      <alignment vertical="center" wrapText="1"/>
    </xf>
    <xf fontId="8" fillId="0" borderId="7" numFmtId="0" xfId="0" applyFont="1" applyBorder="1" applyAlignment="1">
      <alignment vertical="center" wrapText="1"/>
    </xf>
    <xf fontId="9" fillId="8" borderId="3" numFmtId="0" xfId="0" applyFont="1" applyFill="1" applyBorder="1" applyAlignment="1">
      <alignment vertical="center" wrapText="1"/>
    </xf>
    <xf fontId="9" fillId="9" borderId="7" numFmtId="0" xfId="0" applyFont="1" applyFill="1" applyBorder="1" applyAlignment="1">
      <alignment vertical="center" wrapText="1"/>
    </xf>
    <xf fontId="9" fillId="9" borderId="3" numFmtId="0" xfId="0" applyFont="1" applyFill="1" applyBorder="1" applyAlignment="1">
      <alignment vertical="center" wrapText="1"/>
    </xf>
    <xf fontId="8" fillId="0" borderId="5" numFmtId="0" xfId="0" applyFont="1" applyBorder="1" applyAlignment="1">
      <alignment vertical="center"/>
    </xf>
    <xf fontId="9" fillId="10" borderId="3" numFmtId="0" xfId="0" applyFont="1" applyFill="1" applyBorder="1" applyAlignment="1">
      <alignment vertical="center" wrapText="1"/>
    </xf>
    <xf fontId="9" fillId="11" borderId="7" numFmtId="0" xfId="0" applyFont="1" applyFill="1" applyBorder="1" applyAlignment="1">
      <alignment vertical="center" wrapText="1"/>
    </xf>
    <xf fontId="10" fillId="0" borderId="7" numFmtId="0" xfId="0" applyFont="1" applyBorder="1" applyAlignment="1">
      <alignment vertical="center" wrapText="1"/>
    </xf>
    <xf fontId="9" fillId="11" borderId="3" numFmtId="0" xfId="0" applyFont="1" applyFill="1" applyBorder="1" applyAlignment="1">
      <alignment vertical="center" wrapText="1"/>
    </xf>
    <xf fontId="10" fillId="0" borderId="3" numFmtId="0" xfId="0" applyFont="1" applyBorder="1" applyAlignment="1">
      <alignment vertical="center" wrapText="1"/>
    </xf>
    <xf fontId="10" fillId="0" borderId="1" numFmtId="0" xfId="0" applyFont="1" applyBorder="1" applyAlignment="1">
      <alignment vertical="center" wrapText="1"/>
    </xf>
    <xf fontId="8" fillId="0" borderId="1" numFmtId="0" xfId="0" applyFont="1" applyBorder="1" applyAlignment="1">
      <alignment vertical="center" wrapText="1"/>
    </xf>
    <xf fontId="9" fillId="11" borderId="6" numFmtId="0" xfId="0" applyFont="1" applyFill="1" applyBorder="1" applyAlignment="1">
      <alignment vertical="center" wrapText="1"/>
    </xf>
    <xf fontId="8" fillId="0" borderId="0" numFmtId="0" xfId="0" applyFont="1" applyAlignment="1">
      <alignment vertical="center" wrapText="1"/>
    </xf>
    <xf fontId="11" fillId="0" borderId="0" numFmtId="0" xfId="0" applyFont="1" applyAlignment="1">
      <alignment vertical="center" wrapText="1"/>
    </xf>
    <xf fontId="11" fillId="5" borderId="0" numFmtId="0" xfId="0" applyFont="1" applyFill="1" applyAlignment="1">
      <alignment vertical="center" wrapText="1"/>
    </xf>
    <xf fontId="11" fillId="0" borderId="0" numFmtId="0" xfId="0" applyFont="1" applyAlignment="1">
      <alignment vertical="center"/>
    </xf>
  </cellXfs>
  <cellStyles count="5">
    <cellStyle name="Hyperlink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microsoft.com/office/2017/10/relationships/person" Target="persons/person.xml"/><Relationship  Id="rId10" Type="http://schemas.openxmlformats.org/officeDocument/2006/relationships/theme" Target="theme/theme1.xml"/><Relationship  Id="rId11" Type="http://schemas.openxmlformats.org/officeDocument/2006/relationships/sharedStrings" Target="sharedStrings.xml"/><Relationship  Id="rId12" Type="http://schemas.openxmlformats.org/officeDocument/2006/relationships/styles" Target="styles.xml"/><Relationship  Id="rId2" Type="http://schemas.openxmlformats.org/officeDocument/2006/relationships/customXml" Target="../customXml/item1.xml"/><Relationship  Id="rId3" Type="http://schemas.openxmlformats.org/officeDocument/2006/relationships/customXml" Target="../customXml/item2.xml"/><Relationship  Id="rId4" Type="http://schemas.openxmlformats.org/officeDocument/2006/relationships/customXml" Target="../customXml/item3.xml"/><Relationship  Id="rId5" Type="http://schemas.openxmlformats.org/officeDocument/2006/relationships/worksheet" Target="worksheets/sheet1.xml"/><Relationship  Id="rId6" Type="http://schemas.openxmlformats.org/officeDocument/2006/relationships/worksheet" Target="worksheets/sheet2.xml"/><Relationship  Id="rId7" Type="http://schemas.openxmlformats.org/officeDocument/2006/relationships/worksheet" Target="worksheets/sheet3.xml"/><Relationship  Id="rId8" Type="http://schemas.openxmlformats.org/officeDocument/2006/relationships/worksheet" Target="worksheets/sheet4.xml"/><Relationship  Id="rId9" Type="http://schemas.openxmlformats.org/officeDocument/2006/relationships/worksheet" Target="worksheets/sheet5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ntoine LOUVET" id="{6AB81120-43CD-C789-8616-9B181EBD45A9}"/>
</personList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2" personId="{6AB81120-43CD-C789-8616-9B181EBD45A9}" id="{00AF00BF-005F-4A9E-840F-009800AE007F}" done="0">
    <text xml:space="preserve">Bonus possibe de 8 points grâce au résultat RGAA &gt; Score peut être supérieur au total obtenable sur ce thème
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5" personId="{6AB81120-43CD-C789-8616-9B181EBD45A9}" id="{000000BF-00A1-4F3F-8C0A-00850054000B}" done="0">
    <text xml:space="preserve">Points attribués par défaut lorsque non applicables
</text>
  </threadedComment>
</ThreadedComments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hyperlink" Target="mailto:inclusif.lejeu.contact@grandlyon.com" TargetMode="External"/></Relationships>
</file>

<file path=xl/worksheets/_rels/sheet3.xml.rels><?xml version="1.0" encoding="UTF-8" standalone="yes"?><Relationships xmlns="http://schemas.openxmlformats.org/package/2006/relationships"><Relationship  Id="rId1" Type="http://schemas.microsoft.com/office/2017/10/relationships/threadedComment" Target="../threadedComments/threadedComment1.xml"/><Relationship  Id="rId2" Type="http://schemas.openxmlformats.org/officeDocument/2006/relationships/comments" Target="../comments1.xml"/><Relationship  Id="rId3" Type="http://schemas.openxmlformats.org/officeDocument/2006/relationships/vmlDrawing" Target="../drawings/vmlDrawing1.vml"/></Relationships>
</file>

<file path=xl/worksheets/_rels/sheet4.xml.rels><?xml version="1.0" encoding="UTF-8" standalone="yes"?><Relationships xmlns="http://schemas.openxmlformats.org/package/2006/relationships"><Relationship  Id="rId1" Type="http://schemas.microsoft.com/office/2017/10/relationships/threadedComment" Target="../threadedComments/threadedComment2.xml"/><Relationship  Id="rId2" Type="http://schemas.openxmlformats.org/officeDocument/2006/relationships/comments" Target="../comments2.xml"/><Relationship  Id="rId3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B1" zoomScale="100" workbookViewId="0">
      <selection activeCell="A17" activeCellId="0" sqref="A17"/>
    </sheetView>
  </sheetViews>
  <sheetFormatPr baseColWidth="10" defaultRowHeight="16.5"/>
  <cols>
    <col bestFit="1" customWidth="1" min="1" max="1" width="36.69921875"/>
    <col bestFit="1" customWidth="1" min="2" max="2" width="63.796875"/>
  </cols>
  <sheetData>
    <row r="1">
      <c r="A1" s="1" t="s">
        <v>0</v>
      </c>
      <c r="B1" s="2"/>
    </row>
    <row r="2">
      <c r="A2" s="1" t="s">
        <v>1</v>
      </c>
      <c r="B2" s="2"/>
    </row>
    <row r="3">
      <c r="A3" s="1" t="s">
        <v>2</v>
      </c>
      <c r="B3" s="2"/>
    </row>
    <row r="4">
      <c r="A4" s="1" t="s">
        <v>3</v>
      </c>
      <c r="B4" s="2"/>
    </row>
    <row r="6">
      <c r="A6" t="s">
        <v>4</v>
      </c>
      <c r="B6" s="3" t="s">
        <v>5</v>
      </c>
    </row>
    <row r="8" ht="181.5">
      <c r="A8" s="4" t="s">
        <v>6</v>
      </c>
      <c r="B8" s="5" t="s">
        <v>7</v>
      </c>
    </row>
    <row r="10">
      <c r="A10" t="s">
        <v>8</v>
      </c>
      <c r="B10" t="s">
        <v>9</v>
      </c>
    </row>
    <row r="13">
      <c r="A13" t="s">
        <v>10</v>
      </c>
    </row>
  </sheetData>
  <hyperlinks>
    <hyperlink r:id="rId1" ref="B6"/>
  </hyperlink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FFC000"/>
    <outlinePr applyStyles="0" summaryBelow="1" summaryRight="1" showOutlineSymbols="1"/>
    <pageSetUpPr autoPageBreaks="1" fitToPage="0"/>
  </sheetPr>
  <sheetViews>
    <sheetView topLeftCell="D1" zoomScale="100" workbookViewId="0">
      <selection activeCell="J14" activeCellId="0" sqref="J14"/>
    </sheetView>
  </sheetViews>
  <sheetFormatPr baseColWidth="10" defaultColWidth="8.796875" defaultRowHeight="16.5"/>
  <cols>
    <col customWidth="1" hidden="1" min="1" max="1" style="7" width="11.19921875"/>
    <col customWidth="1" hidden="1" min="2" max="2" style="7" width="8.8984375"/>
    <col customWidth="1" hidden="1" min="3" max="3" style="6" width="12.09765625"/>
    <col bestFit="1" customWidth="1" min="4" max="4" style="8" width="22.8984375"/>
    <col bestFit="1" customWidth="1" min="5" max="5" style="9" width="100.8984375"/>
    <col bestFit="1" customWidth="1" min="6" max="6" style="10" width="13.5"/>
    <col customWidth="1" min="7" max="8" style="7" width="12.09765625"/>
    <col min="9" max="16384" style="6" width="8.796875"/>
  </cols>
  <sheetData>
    <row r="1" s="11" customFormat="1" ht="49.5">
      <c r="A1" s="12" t="s">
        <v>11</v>
      </c>
      <c r="B1" s="12" t="s">
        <v>12</v>
      </c>
      <c r="C1" s="11" t="s">
        <v>13</v>
      </c>
      <c r="D1" s="13" t="s">
        <v>14</v>
      </c>
      <c r="E1" s="14" t="s">
        <v>15</v>
      </c>
      <c r="F1" s="14" t="s">
        <v>16</v>
      </c>
      <c r="G1" s="15" t="s">
        <v>17</v>
      </c>
      <c r="H1" s="16" t="s">
        <v>18</v>
      </c>
    </row>
    <row r="2">
      <c r="A2" s="7">
        <f>'Pièces puzzles + cartes V.4'!D5</f>
        <v>1</v>
      </c>
      <c r="B2" s="7" t="s">
        <v>19</v>
      </c>
      <c r="C2" s="6" t="s">
        <v>13</v>
      </c>
      <c r="D2" s="8" t="s">
        <v>20</v>
      </c>
      <c r="E2" s="9" t="str">
        <f>'Pièces puzzles + cartes V.4'!E5</f>
        <v xml:space="preserve">Avez-vous mis l'inclusivité au programme de votre projet ?</v>
      </c>
      <c r="F2" s="17"/>
      <c r="G2" s="18" t="e">
        <f>VLOOKUP(F2,DONNEES!$B$1:$E$6,3,FALSE)</f>
        <v>#N/A</v>
      </c>
      <c r="H2" s="18">
        <v>2</v>
      </c>
    </row>
    <row r="3">
      <c r="A3" s="7">
        <f>'Pièces puzzles + cartes V.4'!D6</f>
        <v>6</v>
      </c>
      <c r="B3" s="7" t="s">
        <v>19</v>
      </c>
      <c r="C3" s="6" t="s">
        <v>13</v>
      </c>
      <c r="D3" s="8" t="s">
        <v>20</v>
      </c>
      <c r="E3" s="9" t="str">
        <f>'Pièces puzzles + cartes V.4'!E6</f>
        <v xml:space="preserve">Avez-vous désigné une ou plusieurs personnes référentes sur le sujet de l'inclusivité du service ?</v>
      </c>
      <c r="F3" s="17"/>
      <c r="G3" s="18" t="e">
        <f>VLOOKUP(F3,DONNEES!$B$1:$E$6,3,FALSE)</f>
        <v>#N/A</v>
      </c>
      <c r="H3" s="18">
        <v>2</v>
      </c>
    </row>
    <row r="4">
      <c r="A4" s="7">
        <f>'Pièces puzzles + cartes V.4'!D10</f>
        <v>7</v>
      </c>
      <c r="B4" s="7" t="s">
        <v>19</v>
      </c>
      <c r="C4" s="6" t="s">
        <v>13</v>
      </c>
      <c r="D4" s="8" t="s">
        <v>20</v>
      </c>
      <c r="E4" s="9" t="str">
        <f>'Pièces puzzles + cartes V.4'!E10</f>
        <v xml:space="preserve">Avez-vous intégré des exigences d'inclusivité à vos cahiers des charges, marchés ou contrats de prestations externes ?</v>
      </c>
      <c r="F4" s="17"/>
      <c r="G4" s="18" t="e">
        <f>VLOOKUP(F4,DONNEES!$B$1:$E$6,3,FALSE)</f>
        <v>#N/A</v>
      </c>
      <c r="H4" s="18">
        <v>2</v>
      </c>
    </row>
    <row r="5">
      <c r="A5" s="7">
        <f>'Pièces puzzles + cartes V.4'!D12</f>
        <v>10</v>
      </c>
      <c r="B5" s="7" t="s">
        <v>19</v>
      </c>
      <c r="C5" s="6" t="s">
        <v>13</v>
      </c>
      <c r="D5" s="8" t="s">
        <v>20</v>
      </c>
      <c r="E5" s="9" t="str">
        <f>'Pièces puzzles + cartes V.4'!E12</f>
        <v xml:space="preserve">Avez-vous fait auditer la conformité RGAA de votre service numérique ?</v>
      </c>
      <c r="F5" s="17"/>
      <c r="G5" s="18" t="e">
        <f>VLOOKUP(F5,DONNEES!$B$1:$E$6,3,FALSE)</f>
        <v>#N/A</v>
      </c>
      <c r="H5" s="18">
        <v>2</v>
      </c>
    </row>
    <row r="6">
      <c r="A6" s="7">
        <f>'Pièces puzzles + cartes V.4'!D3</f>
        <v>3</v>
      </c>
      <c r="B6" s="7" t="s">
        <v>19</v>
      </c>
      <c r="C6" s="6" t="s">
        <v>21</v>
      </c>
      <c r="D6" s="8" t="s">
        <v>20</v>
      </c>
      <c r="E6" s="9" t="str">
        <f>'Pièces puzzles + cartes V.4'!E3</f>
        <v xml:space="preserve">Avez-vous identifié vos utilisateurs dès le début du projet ?</v>
      </c>
      <c r="F6" s="17"/>
      <c r="G6" s="18" t="e">
        <f>VLOOKUP(F6,DONNEES!$B$1:$E$6,3,FALSE)</f>
        <v>#N/A</v>
      </c>
      <c r="H6" s="18">
        <v>1</v>
      </c>
    </row>
    <row r="7">
      <c r="A7" s="7">
        <f>'Pièces puzzles + cartes V.4'!D13</f>
        <v>11</v>
      </c>
      <c r="B7" s="7" t="s">
        <v>22</v>
      </c>
      <c r="C7" s="6" t="s">
        <v>13</v>
      </c>
      <c r="D7" s="8" t="s">
        <v>20</v>
      </c>
      <c r="E7" s="9" t="str">
        <f>'Pièces puzzles + cartes V.4'!E13</f>
        <v xml:space="preserve">Avez-vous mis en place les obligations du RGAA en termes de communication ?</v>
      </c>
      <c r="F7" s="17"/>
      <c r="G7" s="18" t="e">
        <f>VLOOKUP(F7,DONNEES!$B$1:$E$6,2,FALSE)</f>
        <v>#N/A</v>
      </c>
      <c r="H7" s="18">
        <v>4</v>
      </c>
    </row>
    <row r="8">
      <c r="A8" s="7">
        <f>'Pièces puzzles + cartes V.4'!D4</f>
        <v>4</v>
      </c>
      <c r="B8" s="7" t="s">
        <v>19</v>
      </c>
      <c r="C8" s="6" t="s">
        <v>21</v>
      </c>
      <c r="D8" s="8" t="s">
        <v>20</v>
      </c>
      <c r="E8" s="9" t="str">
        <f>'Pièces puzzles + cartes V.4'!E4</f>
        <v xml:space="preserve">Avez-vous mobilisé des utilisateurs pour challenger vos idées et productions ?</v>
      </c>
      <c r="F8" s="17"/>
      <c r="G8" s="18" t="e">
        <f>VLOOKUP(F8,DONNEES!$B$1:$E$6,3,FALSE)</f>
        <v>#N/A</v>
      </c>
      <c r="H8" s="18">
        <v>1</v>
      </c>
    </row>
    <row r="9">
      <c r="A9" s="7">
        <f>'Pièces puzzles + cartes V.4'!D7</f>
        <v>5</v>
      </c>
      <c r="B9" s="7" t="s">
        <v>19</v>
      </c>
      <c r="C9" s="6" t="s">
        <v>21</v>
      </c>
      <c r="D9" s="8" t="s">
        <v>20</v>
      </c>
      <c r="E9" s="9" t="str">
        <f>'Pièces puzzles + cartes V.4'!E7</f>
        <v xml:space="preserve">Avez-vous sensibilisé ou formé l'équipe projet sur le thème de l'inclusivité, au-delà de cette session de jeu ?</v>
      </c>
      <c r="F9" s="17"/>
      <c r="G9" s="18" t="e">
        <f>VLOOKUP(F9,DONNEES!$B$1:$E$6,3,FALSE)</f>
        <v>#N/A</v>
      </c>
      <c r="H9" s="18">
        <v>1</v>
      </c>
    </row>
    <row r="10">
      <c r="A10" s="7">
        <f>'Pièces puzzles + cartes V.4'!D8</f>
        <v>8</v>
      </c>
      <c r="B10" s="7" t="s">
        <v>19</v>
      </c>
      <c r="C10" s="6" t="s">
        <v>21</v>
      </c>
      <c r="D10" s="8" t="s">
        <v>20</v>
      </c>
      <c r="E10" s="9" t="str">
        <f>'Pièces puzzles + cartes V.4'!E8</f>
        <v xml:space="preserve">Avez-vous intégré des "sachants" (designers, psychologues...) sur le thème de l'inclusivité à l'équipe projet ?</v>
      </c>
      <c r="F10" s="17"/>
      <c r="G10" s="18" t="e">
        <f>VLOOKUP(F10,DONNEES!$B$1:$E$6,4,FALSE)</f>
        <v>#N/A</v>
      </c>
      <c r="H10" s="18">
        <v>1</v>
      </c>
    </row>
    <row r="11">
      <c r="A11" s="7">
        <f>'Pièces puzzles + cartes V.4'!D9</f>
        <v>9</v>
      </c>
      <c r="B11" s="7" t="s">
        <v>19</v>
      </c>
      <c r="C11" s="6" t="s">
        <v>21</v>
      </c>
      <c r="D11" s="8" t="s">
        <v>20</v>
      </c>
      <c r="E11" s="9" t="str">
        <f>'Pièces puzzles + cartes V.4'!E9</f>
        <v xml:space="preserve">Avez-vous consulté des experts représentant certains de vos publics cibles ?</v>
      </c>
      <c r="F11" s="17"/>
      <c r="G11" s="18" t="e">
        <f>VLOOKUP(F11,DONNEES!$B$1:$E$6,4,FALSE)</f>
        <v>#N/A</v>
      </c>
      <c r="H11" s="18">
        <v>1</v>
      </c>
    </row>
    <row r="12" s="19" customFormat="1">
      <c r="A12" s="7">
        <f>'Pièces puzzles + cartes V.4'!D11</f>
        <v>12</v>
      </c>
      <c r="B12" s="7" t="s">
        <v>19</v>
      </c>
      <c r="C12" s="6" t="s">
        <v>21</v>
      </c>
      <c r="D12" s="8" t="s">
        <v>20</v>
      </c>
      <c r="E12" s="9" t="str">
        <f>'Pièces puzzles + cartes V.4'!E11</f>
        <v xml:space="preserve">Suivez-vous régulièrement votre progression concernant l'inclusivité de votre service ?</v>
      </c>
      <c r="F12" s="17"/>
      <c r="G12" s="18" t="e">
        <f>VLOOKUP(F12,DONNEES!$B$1:$E$6,4,FALSE)</f>
        <v>#N/A</v>
      </c>
      <c r="H12" s="18">
        <v>1</v>
      </c>
    </row>
    <row r="13">
      <c r="A13" s="7" t="s">
        <v>23</v>
      </c>
      <c r="B13" s="7" t="s">
        <v>22</v>
      </c>
      <c r="C13" s="6" t="s">
        <v>13</v>
      </c>
      <c r="D13" s="8" t="s">
        <v>20</v>
      </c>
      <c r="E13" s="9" t="s">
        <v>24</v>
      </c>
      <c r="F13" s="17"/>
      <c r="G13" s="18" t="e">
        <f>VLOOKUP(F13,DONNEES!$B$1:$E$6,2,FALSE)</f>
        <v>#N/A</v>
      </c>
      <c r="H13" s="18">
        <v>4</v>
      </c>
    </row>
    <row r="14">
      <c r="A14" s="7" t="s">
        <v>23</v>
      </c>
      <c r="B14" s="7" t="s">
        <v>22</v>
      </c>
      <c r="C14" s="6" t="s">
        <v>13</v>
      </c>
      <c r="D14" s="8" t="s">
        <v>20</v>
      </c>
      <c r="E14" s="9" t="s">
        <v>25</v>
      </c>
      <c r="F14" s="17"/>
      <c r="G14" s="18">
        <f>VLOOKUP(F14,DONNEES!B1:C107,2,FALSE)</f>
        <v>0</v>
      </c>
      <c r="H14" s="18" t="s">
        <v>26</v>
      </c>
    </row>
    <row r="15">
      <c r="A15" s="7">
        <f>'Pièces puzzles + cartes V.4'!D14</f>
        <v>13</v>
      </c>
      <c r="B15" s="7" t="s">
        <v>19</v>
      </c>
      <c r="C15" s="6" t="s">
        <v>13</v>
      </c>
      <c r="D15" s="8" t="s">
        <v>27</v>
      </c>
      <c r="E15" s="9" t="str">
        <f>'Pièces puzzles + cartes V.4'!E14</f>
        <v xml:space="preserve">Avez-vous identifié vos utilisateurs et leurs caractéristiques ?</v>
      </c>
      <c r="F15" s="17"/>
      <c r="G15" s="18" t="e">
        <f>VLOOKUP(F15,DONNEES!$B$1:$E$6,3,FALSE)</f>
        <v>#N/A</v>
      </c>
      <c r="H15" s="18">
        <v>2</v>
      </c>
    </row>
    <row r="16">
      <c r="A16" s="7">
        <f>'Pièces puzzles + cartes V.4'!D15</f>
        <v>14</v>
      </c>
      <c r="B16" s="7" t="s">
        <v>19</v>
      </c>
      <c r="C16" s="6" t="s">
        <v>13</v>
      </c>
      <c r="D16" s="8" t="s">
        <v>27</v>
      </c>
      <c r="E16" s="9" t="str">
        <f>'Pièces puzzles + cartes V.4'!E15</f>
        <v xml:space="preserve">Avez-vous rencontré vos utilisateurs ?</v>
      </c>
      <c r="F16" s="17"/>
      <c r="G16" s="18" t="e">
        <f>VLOOKUP(F16,DONNEES!$B$1:$E$6,3,FALSE)</f>
        <v>#N/A</v>
      </c>
      <c r="H16" s="18">
        <v>2</v>
      </c>
    </row>
    <row r="17">
      <c r="A17" s="7">
        <f>'Pièces puzzles + cartes V.4'!D18</f>
        <v>17</v>
      </c>
      <c r="B17" s="7" t="s">
        <v>19</v>
      </c>
      <c r="C17" s="6" t="s">
        <v>13</v>
      </c>
      <c r="D17" s="8" t="s">
        <v>27</v>
      </c>
      <c r="E17" s="9" t="str">
        <f>'Pièces puzzles + cartes V.4'!E18</f>
        <v xml:space="preserve">Avez-vous analysé l'expérience existante de vos utilisateurs ?</v>
      </c>
      <c r="F17" s="17"/>
      <c r="G17" s="18" t="e">
        <f>VLOOKUP(F17,DONNEES!$B$1:$E$6,3,FALSE)</f>
        <v>#N/A</v>
      </c>
      <c r="H17" s="18">
        <v>2</v>
      </c>
    </row>
    <row r="18">
      <c r="A18" s="7">
        <f>'Pièces puzzles + cartes V.4'!D19</f>
        <v>18</v>
      </c>
      <c r="B18" s="7" t="s">
        <v>19</v>
      </c>
      <c r="C18" s="6" t="s">
        <v>13</v>
      </c>
      <c r="D18" s="8" t="s">
        <v>27</v>
      </c>
      <c r="E18" s="9" t="str">
        <f>'Pièces puzzles + cartes V.4'!E19</f>
        <v xml:space="preserve">Avez-vous défini l'expérience cible de vos utilisateurs avec votre service numérique ?</v>
      </c>
      <c r="F18" s="17"/>
      <c r="G18" s="18" t="e">
        <f>VLOOKUP(F18,DONNEES!$B$1:$E$6,3,FALSE)</f>
        <v>#N/A</v>
      </c>
      <c r="H18" s="18">
        <v>2</v>
      </c>
    </row>
    <row r="19">
      <c r="A19" s="7">
        <f>'Pièces puzzles + cartes V.4'!D16</f>
        <v>15</v>
      </c>
      <c r="B19" s="7" t="s">
        <v>19</v>
      </c>
      <c r="C19" s="6" t="s">
        <v>21</v>
      </c>
      <c r="D19" s="8" t="s">
        <v>27</v>
      </c>
      <c r="E19" s="9" t="str">
        <f>'Pièces puzzles + cartes V.4'!E16</f>
        <v xml:space="preserve">Avez-vous observé vos utilisateurs en situation réelle ?</v>
      </c>
      <c r="F19" s="17"/>
      <c r="G19" s="18" t="e">
        <f>VLOOKUP(F19,DONNEES!$B$1:$E$6,4,FALSE)</f>
        <v>#N/A</v>
      </c>
      <c r="H19" s="18">
        <v>1</v>
      </c>
    </row>
    <row r="20">
      <c r="A20" s="7">
        <f>'Pièces puzzles + cartes V.4'!D17</f>
        <v>16</v>
      </c>
      <c r="B20" s="7" t="s">
        <v>19</v>
      </c>
      <c r="C20" s="6" t="s">
        <v>21</v>
      </c>
      <c r="D20" s="8" t="s">
        <v>27</v>
      </c>
      <c r="E20" s="9" t="str">
        <f>'Pièces puzzles + cartes V.4'!E17</f>
        <v xml:space="preserve">Avez-vous représenté vos utilisateurs ?</v>
      </c>
      <c r="F20" s="17"/>
      <c r="G20" s="18" t="e">
        <f>VLOOKUP(F20,DONNEES!$B$1:$E$6,4,FALSE)</f>
        <v>#N/A</v>
      </c>
      <c r="H20" s="18">
        <v>1</v>
      </c>
    </row>
    <row r="21">
      <c r="A21" s="7">
        <f>'Pièces puzzles + cartes V.4'!D20</f>
        <v>19</v>
      </c>
      <c r="B21" s="7" t="s">
        <v>19</v>
      </c>
      <c r="C21" s="6" t="s">
        <v>21</v>
      </c>
      <c r="D21" s="8" t="s">
        <v>28</v>
      </c>
      <c r="E21" s="9" t="str">
        <f>'Pièces puzzles + cartes V.4'!E20</f>
        <v xml:space="preserve">Avez-vous prototypé vos écrans ?</v>
      </c>
      <c r="F21" s="17"/>
      <c r="G21" s="18" t="e">
        <f>VLOOKUP(F21,DONNEES!$B$1:$E$6,4,FALSE)</f>
        <v>#N/A</v>
      </c>
      <c r="H21" s="18">
        <v>1</v>
      </c>
    </row>
    <row r="22">
      <c r="A22" s="7">
        <f>'Pièces puzzles + cartes V.4'!D21</f>
        <v>20</v>
      </c>
      <c r="B22" s="7" t="s">
        <v>22</v>
      </c>
      <c r="C22" s="6" t="s">
        <v>21</v>
      </c>
      <c r="D22" s="8" t="s">
        <v>28</v>
      </c>
      <c r="E22" s="9" t="str">
        <f>'Pièces puzzles + cartes V.4'!E21</f>
        <v xml:space="preserve">Respectez-vous les codes chromatiques pour une utilisation pertinente de la couleur ?</v>
      </c>
      <c r="F22" s="17"/>
      <c r="G22" s="18" t="e">
        <f>VLOOKUP(F22,DONNEES!$B$1:$E$6,2,FALSE)</f>
        <v>#N/A</v>
      </c>
      <c r="H22" s="18">
        <v>4</v>
      </c>
    </row>
    <row r="23">
      <c r="A23" s="7">
        <f>'Pièces puzzles + cartes V.4'!D23</f>
        <v>22</v>
      </c>
      <c r="B23" s="7" t="s">
        <v>22</v>
      </c>
      <c r="C23" s="6" t="s">
        <v>13</v>
      </c>
      <c r="D23" s="8" t="s">
        <v>28</v>
      </c>
      <c r="E23" s="9" t="str">
        <f>'Pièces puzzles + cartes V.4'!E23</f>
        <v xml:space="preserve">Respectez-vous les règles typographiques ?</v>
      </c>
      <c r="F23" s="17"/>
      <c r="G23" s="18" t="e">
        <f>VLOOKUP(F23,DONNEES!$B$1:$E$6,2,FALSE)</f>
        <v>#N/A</v>
      </c>
      <c r="H23" s="18">
        <v>4</v>
      </c>
    </row>
    <row r="24">
      <c r="A24" s="7">
        <f>'Pièces puzzles + cartes V.4'!D24</f>
        <v>23</v>
      </c>
      <c r="B24" s="7" t="s">
        <v>22</v>
      </c>
      <c r="C24" s="6" t="s">
        <v>29</v>
      </c>
      <c r="D24" s="8" t="s">
        <v>28</v>
      </c>
      <c r="E24" s="9" t="str">
        <f>'Pièces puzzles + cartes V.4'!E24</f>
        <v xml:space="preserve">Vos pictogrammes sont-ils inclusifs ?</v>
      </c>
      <c r="F24" s="17"/>
      <c r="G24" s="18" t="e">
        <f>VLOOKUP(F24,DONNEES!$B$1:$E$6,2,FALSE)</f>
        <v>#N/A</v>
      </c>
      <c r="H24" s="18">
        <v>4</v>
      </c>
    </row>
    <row r="25">
      <c r="A25" s="7">
        <f>'Pièces puzzles + cartes V.4'!D25</f>
        <v>24</v>
      </c>
      <c r="B25" s="7" t="s">
        <v>22</v>
      </c>
      <c r="C25" s="6" t="s">
        <v>29</v>
      </c>
      <c r="D25" s="8" t="s">
        <v>28</v>
      </c>
      <c r="E25" s="9" t="str">
        <f>'Pièces puzzles + cartes V.4'!E25</f>
        <v xml:space="preserve">Représentez-vous la diversité humaine dans vos illustrations ?</v>
      </c>
      <c r="F25" s="17"/>
      <c r="G25" s="18" t="e">
        <f>VLOOKUP(F25,DONNEES!$B$1:$E$6,2,FALSE)</f>
        <v>#N/A</v>
      </c>
      <c r="H25" s="18">
        <v>4</v>
      </c>
    </row>
    <row r="26">
      <c r="A26" s="7">
        <f>'Pièces puzzles + cartes V.4'!D26</f>
        <v>25</v>
      </c>
      <c r="B26" s="7" t="s">
        <v>22</v>
      </c>
      <c r="C26" s="6" t="s">
        <v>29</v>
      </c>
      <c r="D26" s="8" t="s">
        <v>28</v>
      </c>
      <c r="E26" s="9" t="str">
        <f>'Pièces puzzles + cartes V.4'!E26</f>
        <v xml:space="preserve">Vos mises en page sont-elles homogènes ?</v>
      </c>
      <c r="F26" s="17"/>
      <c r="G26" s="18" t="e">
        <f>VLOOKUP(F26,DONNEES!$B$1:$E$6,2,FALSE)</f>
        <v>#N/A</v>
      </c>
      <c r="H26" s="18">
        <v>4</v>
      </c>
    </row>
    <row r="27">
      <c r="A27" s="7">
        <f>'Pièces puzzles + cartes V.4'!D27</f>
        <v>26</v>
      </c>
      <c r="B27" s="7" t="s">
        <v>22</v>
      </c>
      <c r="C27" s="6" t="s">
        <v>29</v>
      </c>
      <c r="D27" s="8" t="s">
        <v>28</v>
      </c>
      <c r="E27" s="9" t="str">
        <f>'Pièces puzzles + cartes V.4'!E27</f>
        <v xml:space="preserve">Les élements interactifs de vos écrans sont-ils intuitifs ?</v>
      </c>
      <c r="F27" s="17"/>
      <c r="G27" s="18" t="e">
        <f>VLOOKUP(F27,DONNEES!$B$1:$E$6,2,FALSE)</f>
        <v>#N/A</v>
      </c>
      <c r="H27" s="18">
        <v>4</v>
      </c>
    </row>
    <row r="28">
      <c r="A28" s="7">
        <f>'Pièces puzzles + cartes V.4'!D28</f>
        <v>27</v>
      </c>
      <c r="B28" s="7" t="s">
        <v>22</v>
      </c>
      <c r="C28" s="6" t="s">
        <v>21</v>
      </c>
      <c r="D28" s="8" t="s">
        <v>28</v>
      </c>
      <c r="E28" s="9" t="str">
        <f>'Pièces puzzles + cartes V.4'!E28</f>
        <v xml:space="preserve">Les éléments visuels de vos écrans sont-ils suffisamment hiérarchisés et espacés ?</v>
      </c>
      <c r="F28" s="17"/>
      <c r="G28" s="18" t="e">
        <f>VLOOKUP(F28,DONNEES!$B$1:$E$6,2,FALSE)</f>
        <v>#N/A</v>
      </c>
      <c r="H28" s="18">
        <v>4</v>
      </c>
    </row>
    <row r="29">
      <c r="A29" s="7">
        <f>'Pièces puzzles + cartes V.4'!D47</f>
        <v>36</v>
      </c>
      <c r="B29" s="7" t="s">
        <v>22</v>
      </c>
      <c r="C29" s="6" t="s">
        <v>21</v>
      </c>
      <c r="D29" s="8" t="s">
        <v>30</v>
      </c>
      <c r="E29" s="9" t="str">
        <f>'Pièces puzzles + cartes V.4'!E47</f>
        <v xml:space="preserve">Utilisez-vous le langage clair ?</v>
      </c>
      <c r="F29" s="17"/>
      <c r="G29" s="18" t="e">
        <f>VLOOKUP(F29,DONNEES!$B$1:$E$6,2,FALSE)</f>
        <v>#N/A</v>
      </c>
      <c r="H29" s="18">
        <v>4</v>
      </c>
    </row>
    <row r="30">
      <c r="A30" s="7">
        <f>'Pièces puzzles + cartes V.4'!D45</f>
        <v>37</v>
      </c>
      <c r="B30" s="7" t="s">
        <v>22</v>
      </c>
      <c r="C30" s="6" t="s">
        <v>21</v>
      </c>
      <c r="D30" s="8" t="s">
        <v>30</v>
      </c>
      <c r="E30" s="9" t="str">
        <f>'Pièces puzzles + cartes V.4'!E45</f>
        <v xml:space="preserve">Utilisez-vous le langage inclusif ?</v>
      </c>
      <c r="F30" s="17"/>
      <c r="G30" s="18" t="e">
        <f>VLOOKUP(F30,DONNEES!$B$1:$E$6,2,FALSE)</f>
        <v>#N/A</v>
      </c>
      <c r="H30" s="18">
        <v>4</v>
      </c>
    </row>
    <row r="31">
      <c r="A31" s="7">
        <f>'Pièces puzzles + cartes V.4'!D46</f>
        <v>38</v>
      </c>
      <c r="B31" s="7" t="s">
        <v>22</v>
      </c>
      <c r="C31" s="6" t="s">
        <v>21</v>
      </c>
      <c r="D31" s="8" t="s">
        <v>30</v>
      </c>
      <c r="E31" s="9" t="str">
        <f>'Pièces puzzles + cartes V.4'!E46</f>
        <v xml:space="preserve">Ecrivez-vous certains textes en FALC (si pertinent) ?</v>
      </c>
      <c r="F31" s="17"/>
      <c r="G31" s="18" t="e">
        <f>VLOOKUP(F31,DONNEES!$B$1:$E$6,2,FALSE)</f>
        <v>#N/A</v>
      </c>
      <c r="H31" s="18">
        <v>4</v>
      </c>
    </row>
    <row r="32">
      <c r="A32" s="7">
        <f>'Pièces puzzles + cartes V.4'!D38</f>
        <v>40</v>
      </c>
      <c r="B32" s="7" t="s">
        <v>22</v>
      </c>
      <c r="C32" s="6" t="s">
        <v>21</v>
      </c>
      <c r="D32" s="8" t="s">
        <v>30</v>
      </c>
      <c r="E32" s="9" t="str">
        <f>'Pièces puzzles + cartes V.4'!E38</f>
        <v xml:space="preserve">Vos contenus sont-ils bien structurés ?</v>
      </c>
      <c r="F32" s="17"/>
      <c r="G32" s="18" t="e">
        <f>VLOOKUP(F32,DONNEES!$B$1:$E$6,2,FALSE)</f>
        <v>#N/A</v>
      </c>
      <c r="H32" s="18">
        <v>4</v>
      </c>
    </row>
    <row r="33">
      <c r="A33" s="7">
        <f>'Pièces puzzles + cartes V.4'!D39</f>
        <v>41</v>
      </c>
      <c r="B33" s="7" t="s">
        <v>22</v>
      </c>
      <c r="C33" s="6" t="s">
        <v>21</v>
      </c>
      <c r="D33" s="8" t="s">
        <v>30</v>
      </c>
      <c r="E33" s="9" t="str">
        <f>'Pièces puzzles + cartes V.4'!E39</f>
        <v xml:space="preserve">Vos tableaux publiés sont-ils accessibles ?</v>
      </c>
      <c r="F33" s="17"/>
      <c r="G33" s="18" t="e">
        <f>VLOOKUP(F33,DONNEES!$B$1:$E$6,2,FALSE)</f>
        <v>#N/A</v>
      </c>
      <c r="H33" s="18">
        <v>4</v>
      </c>
    </row>
    <row r="34">
      <c r="A34" s="7">
        <f>'Pièces puzzles + cartes V.4'!D43</f>
        <v>45</v>
      </c>
      <c r="B34" s="7" t="s">
        <v>22</v>
      </c>
      <c r="C34" s="6" t="s">
        <v>21</v>
      </c>
      <c r="D34" s="8" t="s">
        <v>30</v>
      </c>
      <c r="E34" s="9" t="str">
        <f>'Pièces puzzles + cartes V.4'!E43</f>
        <v xml:space="preserve">Vos posts sont-ils accessibles ?</v>
      </c>
      <c r="F34" s="17"/>
      <c r="G34" s="18" t="e">
        <f>VLOOKUP(F34,DONNEES!$B$1:$E$6,2,FALSE)</f>
        <v>#N/A</v>
      </c>
      <c r="H34" s="18">
        <v>4</v>
      </c>
    </row>
    <row r="38">
      <c r="G38" s="20"/>
    </row>
  </sheetData>
  <autoFilter ref="D1:H40">
    <sortState ref="D2:H39">
      <sortCondition ref="D1:D40"/>
    </sortState>
  </autoFilter>
  <conditionalFormatting sqref="B:B">
    <cfRule type="colorScale" priority="1">
      <colorScale>
        <cfvo type="min"/>
        <cfvo type="max"/>
        <color rgb="FFFFEF9C"/>
        <color rgb="FF63BE7B"/>
      </colorScale>
    </cfRule>
  </conditionalFormatting>
  <dataValidations count="1" disablePrompts="0">
    <dataValidation sqref="F2:F36" type="list" allowBlank="1" errorStyle="stop" imeMode="noControl" operator="between" showDropDown="0" showErrorMessage="1" showInputMessage="1">
      <formula1>DONNEES!$B$2:$B$6</formula1>
    </dataValidation>
  </dataValidation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B2" activeCellId="0" sqref="B2"/>
    </sheetView>
  </sheetViews>
  <sheetFormatPr baseColWidth="10" defaultRowHeight="16.5"/>
  <cols>
    <col bestFit="1" customWidth="1" min="1" max="1" style="21" width="22.8984375"/>
  </cols>
  <sheetData>
    <row r="1">
      <c r="A1" s="22" t="s">
        <v>31</v>
      </c>
      <c r="B1" s="23" t="s">
        <v>17</v>
      </c>
      <c r="C1" s="23" t="s">
        <v>18</v>
      </c>
    </row>
    <row r="2">
      <c r="A2" s="24" t="s">
        <v>20</v>
      </c>
      <c r="B2" s="7" t="e">
        <f>SUMIF(QUESTIONNAIRE!D:D,SCORE!A2,QUESTIONNAIRE!G:G)</f>
        <v>#N/A</v>
      </c>
      <c r="C2" s="7">
        <f>SUMIF(QUESTIONNAIRE!D:D,SCORE!A2,QUESTIONNAIRE!H:H)</f>
        <v>22</v>
      </c>
      <c r="D2" s="25" t="e">
        <f t="shared" ref="D2:D6" si="0">B2/C2</f>
        <v>#N/A</v>
      </c>
      <c r="E2" s="7"/>
      <c r="F2" s="7"/>
    </row>
    <row r="3">
      <c r="A3" s="24" t="s">
        <v>27</v>
      </c>
      <c r="B3" s="7" t="e">
        <f>SUMIF(QUESTIONNAIRE!D:D,SCORE!A3,QUESTIONNAIRE!G:G)</f>
        <v>#N/A</v>
      </c>
      <c r="C3" s="7">
        <f>SUMIF(QUESTIONNAIRE!D:D,SCORE!A3,QUESTIONNAIRE!H:H)</f>
        <v>10</v>
      </c>
      <c r="D3" s="20" t="e">
        <f t="shared" si="0"/>
        <v>#N/A</v>
      </c>
      <c r="E3" s="7"/>
      <c r="F3" s="7"/>
    </row>
    <row r="4">
      <c r="A4" s="24" t="s">
        <v>28</v>
      </c>
      <c r="B4" s="7" t="e">
        <f>SUMIF(QUESTIONNAIRE!D:D,SCORE!A4,QUESTIONNAIRE!G:G)</f>
        <v>#N/A</v>
      </c>
      <c r="C4" s="7">
        <f>SUMIF(QUESTIONNAIRE!D:D,SCORE!A4,QUESTIONNAIRE!H:H)</f>
        <v>29</v>
      </c>
      <c r="D4" s="20" t="e">
        <f t="shared" si="0"/>
        <v>#N/A</v>
      </c>
      <c r="E4" s="7"/>
      <c r="F4" s="7"/>
    </row>
    <row r="5">
      <c r="A5" s="24" t="s">
        <v>30</v>
      </c>
      <c r="B5" s="7" t="e">
        <f>SUMIF(QUESTIONNAIRE!D:D,SCORE!A5,QUESTIONNAIRE!G:G)</f>
        <v>#N/A</v>
      </c>
      <c r="C5" s="7">
        <f>SUMIF(QUESTIONNAIRE!D:D,SCORE!A5,QUESTIONNAIRE!H:H)</f>
        <v>24</v>
      </c>
      <c r="D5" s="20" t="e">
        <f t="shared" si="0"/>
        <v>#N/A</v>
      </c>
      <c r="E5" s="7"/>
      <c r="F5" s="7"/>
    </row>
    <row r="6">
      <c r="A6" s="26" t="s">
        <v>32</v>
      </c>
      <c r="B6" s="27" t="e">
        <f>SUM(B2:B5)</f>
        <v>#N/A</v>
      </c>
      <c r="C6" s="27">
        <f>SUM(C2:C5)</f>
        <v>85</v>
      </c>
      <c r="D6" s="28" t="e">
        <f t="shared" si="0"/>
        <v>#N/A</v>
      </c>
      <c r="E6" s="29" t="s">
        <v>33</v>
      </c>
      <c r="F6" s="29" t="e">
        <f>VLOOKUP(D6,DONNEES!F:G,2,TRUE)</f>
        <v>#N/A</v>
      </c>
    </row>
    <row r="7">
      <c r="A7" s="21"/>
      <c r="B7" s="7"/>
      <c r="C7" s="6"/>
      <c r="D7" s="30"/>
    </row>
    <row r="8">
      <c r="A8" s="21"/>
      <c r="D8" s="30"/>
    </row>
    <row r="9">
      <c r="A9" s="21"/>
      <c r="B9" s="20"/>
      <c r="D9" s="30"/>
    </row>
    <row r="10">
      <c r="A10" s="21"/>
      <c r="D10" s="30"/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0" copies="1"/>
  <headerFooter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32" zoomScale="100" workbookViewId="0">
      <selection activeCell="C113" activeCellId="0" sqref="C113"/>
    </sheetView>
  </sheetViews>
  <sheetFormatPr baseColWidth="10" defaultRowHeight="16.5"/>
  <cols>
    <col min="1" max="1" style="31" width="11.19921875"/>
    <col bestFit="1" customWidth="1" min="2" max="2" style="31" width="23.09765625"/>
    <col bestFit="1" customWidth="1" min="3" max="3" style="31" width="37.09765625"/>
    <col bestFit="1" customWidth="1" min="4" max="4" style="31" width="22"/>
    <col bestFit="1" customWidth="1" min="5" max="5" style="31" width="23.796875"/>
    <col bestFit="1" customWidth="1" min="6" max="6" style="32" width="17.8984375"/>
    <col bestFit="1" customWidth="1" min="7" max="7" style="31" width="17.796875"/>
    <col min="8" max="16384" style="31" width="11.19921875"/>
  </cols>
  <sheetData>
    <row r="1">
      <c r="A1" s="31" t="s">
        <v>31</v>
      </c>
      <c r="B1" s="11" t="s">
        <v>34</v>
      </c>
      <c r="C1" s="11" t="s">
        <v>35</v>
      </c>
      <c r="D1" s="11" t="s">
        <v>36</v>
      </c>
      <c r="E1" s="11" t="s">
        <v>37</v>
      </c>
      <c r="F1" s="33" t="s">
        <v>38</v>
      </c>
      <c r="G1" s="15" t="s">
        <v>39</v>
      </c>
    </row>
    <row r="2">
      <c r="A2" s="31" t="s">
        <v>40</v>
      </c>
      <c r="B2" s="31" t="s">
        <v>41</v>
      </c>
      <c r="C2" s="31">
        <v>4</v>
      </c>
      <c r="D2" s="31">
        <v>2</v>
      </c>
      <c r="E2" s="31">
        <v>1</v>
      </c>
      <c r="F2" s="34">
        <v>0</v>
      </c>
      <c r="G2" s="35" t="s">
        <v>42</v>
      </c>
    </row>
    <row r="3">
      <c r="A3" s="31" t="s">
        <v>40</v>
      </c>
      <c r="B3" s="31" t="s">
        <v>43</v>
      </c>
      <c r="C3" s="31">
        <v>2</v>
      </c>
      <c r="D3" s="31">
        <v>1</v>
      </c>
      <c r="E3" s="31">
        <v>0.5</v>
      </c>
      <c r="F3" s="34">
        <v>0.01</v>
      </c>
      <c r="G3" s="35" t="s">
        <v>42</v>
      </c>
    </row>
    <row r="4">
      <c r="A4" s="31" t="s">
        <v>40</v>
      </c>
      <c r="B4" s="31" t="s">
        <v>44</v>
      </c>
      <c r="C4" s="31">
        <v>0</v>
      </c>
      <c r="D4" s="31">
        <v>0</v>
      </c>
      <c r="E4" s="31">
        <v>0</v>
      </c>
      <c r="F4" s="34">
        <v>0.02</v>
      </c>
      <c r="G4" s="35" t="s">
        <v>42</v>
      </c>
    </row>
    <row r="5">
      <c r="A5" s="31" t="s">
        <v>40</v>
      </c>
      <c r="B5" s="36" t="s">
        <v>45</v>
      </c>
      <c r="C5" s="36">
        <v>4</v>
      </c>
      <c r="D5" s="36">
        <v>2</v>
      </c>
      <c r="E5" s="36">
        <v>1</v>
      </c>
      <c r="F5" s="34">
        <v>0.029999999999999999</v>
      </c>
      <c r="G5" s="35" t="s">
        <v>42</v>
      </c>
    </row>
    <row r="6">
      <c r="A6" s="31" t="s">
        <v>40</v>
      </c>
      <c r="B6" s="31" t="s">
        <v>46</v>
      </c>
      <c r="C6" s="37" t="s">
        <v>46</v>
      </c>
      <c r="D6" s="31" t="s">
        <v>46</v>
      </c>
      <c r="E6" s="31" t="s">
        <v>46</v>
      </c>
      <c r="F6" s="34">
        <v>0.040000000000000001</v>
      </c>
      <c r="G6" s="35" t="s">
        <v>42</v>
      </c>
    </row>
    <row r="7">
      <c r="A7" s="31" t="s">
        <v>47</v>
      </c>
      <c r="B7" s="31">
        <v>0</v>
      </c>
      <c r="C7" s="31">
        <v>0</v>
      </c>
      <c r="F7" s="34">
        <v>0.050000000000000003</v>
      </c>
      <c r="G7" s="35" t="s">
        <v>42</v>
      </c>
    </row>
    <row r="8">
      <c r="A8" s="31" t="s">
        <v>47</v>
      </c>
      <c r="B8" s="31">
        <v>1</v>
      </c>
      <c r="C8" s="31">
        <v>0</v>
      </c>
      <c r="F8" s="34">
        <v>0.059999999999999998</v>
      </c>
      <c r="G8" s="35" t="s">
        <v>42</v>
      </c>
    </row>
    <row r="9">
      <c r="A9" s="31" t="s">
        <v>47</v>
      </c>
      <c r="B9" s="31">
        <v>2</v>
      </c>
      <c r="C9" s="31">
        <v>0</v>
      </c>
      <c r="F9" s="34">
        <v>0.070000000000000007</v>
      </c>
      <c r="G9" s="35" t="s">
        <v>42</v>
      </c>
    </row>
    <row r="10">
      <c r="A10" s="31" t="s">
        <v>47</v>
      </c>
      <c r="B10" s="31">
        <v>3</v>
      </c>
      <c r="C10" s="31">
        <v>0</v>
      </c>
      <c r="F10" s="34">
        <v>0.080000000000000002</v>
      </c>
      <c r="G10" s="35" t="s">
        <v>42</v>
      </c>
    </row>
    <row r="11">
      <c r="A11" s="31" t="s">
        <v>47</v>
      </c>
      <c r="B11" s="31">
        <v>4</v>
      </c>
      <c r="C11" s="31">
        <v>0</v>
      </c>
      <c r="F11" s="34">
        <v>0.089999999999999997</v>
      </c>
      <c r="G11" s="35" t="s">
        <v>42</v>
      </c>
    </row>
    <row r="12">
      <c r="A12" s="31" t="s">
        <v>47</v>
      </c>
      <c r="B12" s="31">
        <v>5</v>
      </c>
      <c r="C12" s="31">
        <v>0</v>
      </c>
      <c r="F12" s="34">
        <v>0.10000000000000001</v>
      </c>
      <c r="G12" s="35" t="s">
        <v>42</v>
      </c>
    </row>
    <row r="13">
      <c r="A13" s="31" t="s">
        <v>47</v>
      </c>
      <c r="B13" s="31">
        <v>6</v>
      </c>
      <c r="C13" s="31">
        <v>0</v>
      </c>
      <c r="F13" s="34">
        <v>0.11</v>
      </c>
      <c r="G13" s="35" t="s">
        <v>42</v>
      </c>
    </row>
    <row r="14">
      <c r="A14" s="31" t="s">
        <v>47</v>
      </c>
      <c r="B14" s="31">
        <v>7</v>
      </c>
      <c r="C14" s="31">
        <v>0</v>
      </c>
      <c r="F14" s="34">
        <v>0.12</v>
      </c>
      <c r="G14" s="35" t="s">
        <v>42</v>
      </c>
    </row>
    <row r="15">
      <c r="A15" s="31" t="s">
        <v>47</v>
      </c>
      <c r="B15" s="31">
        <v>8</v>
      </c>
      <c r="C15" s="31">
        <v>0</v>
      </c>
      <c r="F15" s="34">
        <v>0.13</v>
      </c>
      <c r="G15" s="35" t="s">
        <v>42</v>
      </c>
    </row>
    <row r="16">
      <c r="A16" s="31" t="s">
        <v>47</v>
      </c>
      <c r="B16" s="31">
        <v>9</v>
      </c>
      <c r="C16" s="31">
        <v>0</v>
      </c>
      <c r="F16" s="34">
        <v>0.14000000000000001</v>
      </c>
      <c r="G16" s="35" t="s">
        <v>42</v>
      </c>
    </row>
    <row r="17">
      <c r="A17" s="31" t="s">
        <v>47</v>
      </c>
      <c r="B17" s="31">
        <v>10</v>
      </c>
      <c r="C17" s="31">
        <v>0</v>
      </c>
      <c r="F17" s="34">
        <v>0.14999999999999999</v>
      </c>
      <c r="G17" s="35" t="s">
        <v>42</v>
      </c>
    </row>
    <row r="18">
      <c r="A18" s="31" t="s">
        <v>47</v>
      </c>
      <c r="B18" s="31">
        <v>11</v>
      </c>
      <c r="C18" s="31">
        <v>0</v>
      </c>
      <c r="F18" s="34">
        <v>0.16</v>
      </c>
      <c r="G18" s="35" t="s">
        <v>42</v>
      </c>
    </row>
    <row r="19">
      <c r="A19" s="31" t="s">
        <v>47</v>
      </c>
      <c r="B19" s="31">
        <v>12</v>
      </c>
      <c r="C19" s="31">
        <v>0</v>
      </c>
      <c r="F19" s="34">
        <v>0.17000000000000001</v>
      </c>
      <c r="G19" s="35" t="s">
        <v>42</v>
      </c>
    </row>
    <row r="20">
      <c r="A20" s="31" t="s">
        <v>47</v>
      </c>
      <c r="B20" s="31">
        <v>13</v>
      </c>
      <c r="C20" s="31">
        <v>0</v>
      </c>
      <c r="F20" s="34">
        <v>0.17999999999999999</v>
      </c>
      <c r="G20" s="35" t="s">
        <v>42</v>
      </c>
    </row>
    <row r="21">
      <c r="A21" s="31" t="s">
        <v>47</v>
      </c>
      <c r="B21" s="31">
        <v>14</v>
      </c>
      <c r="C21" s="31">
        <v>0</v>
      </c>
      <c r="F21" s="34">
        <v>0.19</v>
      </c>
      <c r="G21" s="35" t="s">
        <v>42</v>
      </c>
    </row>
    <row r="22">
      <c r="A22" s="31" t="s">
        <v>47</v>
      </c>
      <c r="B22" s="31">
        <v>15</v>
      </c>
      <c r="C22" s="31">
        <v>0</v>
      </c>
      <c r="F22" s="34">
        <v>0.20000000000000001</v>
      </c>
      <c r="G22" s="35" t="s">
        <v>48</v>
      </c>
    </row>
    <row r="23">
      <c r="A23" s="31" t="s">
        <v>47</v>
      </c>
      <c r="B23" s="31">
        <v>16</v>
      </c>
      <c r="C23" s="31">
        <v>0</v>
      </c>
      <c r="F23" s="34">
        <v>0.20999999999999999</v>
      </c>
      <c r="G23" s="35" t="s">
        <v>48</v>
      </c>
    </row>
    <row r="24">
      <c r="A24" s="31" t="s">
        <v>47</v>
      </c>
      <c r="B24" s="31">
        <v>17</v>
      </c>
      <c r="C24" s="31">
        <v>0</v>
      </c>
      <c r="F24" s="34">
        <v>0.22</v>
      </c>
      <c r="G24" s="35" t="s">
        <v>48</v>
      </c>
    </row>
    <row r="25">
      <c r="A25" s="31" t="s">
        <v>47</v>
      </c>
      <c r="B25" s="31">
        <v>18</v>
      </c>
      <c r="C25" s="31">
        <v>0</v>
      </c>
      <c r="F25" s="34">
        <v>0.23000000000000001</v>
      </c>
      <c r="G25" s="35" t="s">
        <v>48</v>
      </c>
    </row>
    <row r="26">
      <c r="A26" s="31" t="s">
        <v>47</v>
      </c>
      <c r="B26" s="31">
        <v>19</v>
      </c>
      <c r="C26" s="31">
        <v>0</v>
      </c>
      <c r="F26" s="34">
        <v>0.23999999999999999</v>
      </c>
      <c r="G26" s="35" t="s">
        <v>48</v>
      </c>
    </row>
    <row r="27">
      <c r="A27" s="31" t="s">
        <v>47</v>
      </c>
      <c r="B27" s="31">
        <v>20</v>
      </c>
      <c r="C27" s="31">
        <v>0</v>
      </c>
      <c r="F27" s="34">
        <v>0.25</v>
      </c>
      <c r="G27" s="35" t="s">
        <v>48</v>
      </c>
    </row>
    <row r="28">
      <c r="A28" s="31" t="s">
        <v>47</v>
      </c>
      <c r="B28" s="31">
        <v>21</v>
      </c>
      <c r="C28" s="31">
        <v>0</v>
      </c>
      <c r="F28" s="34">
        <v>0.26000000000000001</v>
      </c>
      <c r="G28" s="35" t="s">
        <v>48</v>
      </c>
    </row>
    <row r="29">
      <c r="A29" s="31" t="s">
        <v>47</v>
      </c>
      <c r="B29" s="31">
        <v>22</v>
      </c>
      <c r="C29" s="31">
        <v>0</v>
      </c>
      <c r="F29" s="34">
        <v>0.27000000000000002</v>
      </c>
      <c r="G29" s="35" t="s">
        <v>48</v>
      </c>
    </row>
    <row r="30">
      <c r="A30" s="31" t="s">
        <v>47</v>
      </c>
      <c r="B30" s="31">
        <v>23</v>
      </c>
      <c r="C30" s="31">
        <v>0</v>
      </c>
      <c r="F30" s="34">
        <v>0.28000000000000003</v>
      </c>
      <c r="G30" s="35" t="s">
        <v>48</v>
      </c>
    </row>
    <row r="31">
      <c r="A31" s="31" t="s">
        <v>47</v>
      </c>
      <c r="B31" s="31">
        <v>24</v>
      </c>
      <c r="C31" s="31">
        <v>0</v>
      </c>
      <c r="F31" s="34">
        <v>0.28999999999999998</v>
      </c>
      <c r="G31" s="35" t="s">
        <v>48</v>
      </c>
    </row>
    <row r="32">
      <c r="A32" s="31" t="s">
        <v>47</v>
      </c>
      <c r="B32" s="31">
        <v>25</v>
      </c>
      <c r="C32" s="31">
        <v>0</v>
      </c>
      <c r="F32" s="34">
        <v>0.29999999999999999</v>
      </c>
      <c r="G32" s="35" t="s">
        <v>48</v>
      </c>
    </row>
    <row r="33">
      <c r="A33" s="31" t="s">
        <v>47</v>
      </c>
      <c r="B33" s="31">
        <v>26</v>
      </c>
      <c r="C33" s="31">
        <v>0</v>
      </c>
      <c r="F33" s="34">
        <v>0.31</v>
      </c>
      <c r="G33" s="35" t="s">
        <v>48</v>
      </c>
    </row>
    <row r="34">
      <c r="A34" s="31" t="s">
        <v>47</v>
      </c>
      <c r="B34" s="31">
        <v>27</v>
      </c>
      <c r="C34" s="31">
        <v>0</v>
      </c>
      <c r="F34" s="34">
        <v>0.32000000000000001</v>
      </c>
      <c r="G34" s="35" t="s">
        <v>48</v>
      </c>
    </row>
    <row r="35">
      <c r="A35" s="31" t="s">
        <v>47</v>
      </c>
      <c r="B35" s="31">
        <v>28</v>
      </c>
      <c r="C35" s="31">
        <v>0</v>
      </c>
      <c r="F35" s="34">
        <v>0.33000000000000002</v>
      </c>
      <c r="G35" s="35" t="s">
        <v>48</v>
      </c>
    </row>
    <row r="36">
      <c r="A36" s="31" t="s">
        <v>47</v>
      </c>
      <c r="B36" s="31">
        <v>29</v>
      </c>
      <c r="C36" s="31">
        <v>0</v>
      </c>
      <c r="F36" s="34">
        <v>0.34000000000000002</v>
      </c>
      <c r="G36" s="35" t="s">
        <v>48</v>
      </c>
    </row>
    <row r="37">
      <c r="A37" s="31" t="s">
        <v>47</v>
      </c>
      <c r="B37" s="31">
        <v>30</v>
      </c>
      <c r="C37" s="31">
        <v>0</v>
      </c>
      <c r="F37" s="34">
        <v>0.34999999999999998</v>
      </c>
      <c r="G37" s="35" t="s">
        <v>48</v>
      </c>
    </row>
    <row r="38">
      <c r="A38" s="31" t="s">
        <v>47</v>
      </c>
      <c r="B38" s="31">
        <v>31</v>
      </c>
      <c r="C38" s="31">
        <v>0</v>
      </c>
      <c r="F38" s="34">
        <v>0.35999999999999999</v>
      </c>
      <c r="G38" s="35" t="s">
        <v>48</v>
      </c>
    </row>
    <row r="39">
      <c r="A39" s="31" t="s">
        <v>47</v>
      </c>
      <c r="B39" s="31">
        <v>32</v>
      </c>
      <c r="C39" s="31">
        <v>0</v>
      </c>
      <c r="F39" s="34">
        <v>0.37</v>
      </c>
      <c r="G39" s="35" t="s">
        <v>48</v>
      </c>
    </row>
    <row r="40">
      <c r="A40" s="31" t="s">
        <v>47</v>
      </c>
      <c r="B40" s="31">
        <v>33</v>
      </c>
      <c r="C40" s="31">
        <v>0</v>
      </c>
      <c r="F40" s="34">
        <v>0.38</v>
      </c>
      <c r="G40" s="35" t="s">
        <v>48</v>
      </c>
    </row>
    <row r="41">
      <c r="A41" s="31" t="s">
        <v>47</v>
      </c>
      <c r="B41" s="31">
        <v>34</v>
      </c>
      <c r="C41" s="31">
        <v>0</v>
      </c>
      <c r="F41" s="34">
        <v>0.39000000000000001</v>
      </c>
      <c r="G41" s="35" t="s">
        <v>48</v>
      </c>
    </row>
    <row r="42">
      <c r="A42" s="31" t="s">
        <v>47</v>
      </c>
      <c r="B42" s="31">
        <v>35</v>
      </c>
      <c r="C42" s="31">
        <v>0</v>
      </c>
      <c r="F42" s="34">
        <v>0.40000000000000002</v>
      </c>
      <c r="G42" s="35" t="s">
        <v>48</v>
      </c>
    </row>
    <row r="43">
      <c r="A43" s="31" t="s">
        <v>47</v>
      </c>
      <c r="B43" s="31">
        <v>36</v>
      </c>
      <c r="C43" s="31">
        <v>0</v>
      </c>
      <c r="F43" s="34">
        <v>0.40999999999999998</v>
      </c>
      <c r="G43" s="35" t="s">
        <v>48</v>
      </c>
    </row>
    <row r="44">
      <c r="A44" s="31" t="s">
        <v>47</v>
      </c>
      <c r="B44" s="31">
        <v>37</v>
      </c>
      <c r="C44" s="31">
        <v>0</v>
      </c>
      <c r="F44" s="34">
        <v>0.41999999999999998</v>
      </c>
      <c r="G44" s="35" t="s">
        <v>48</v>
      </c>
    </row>
    <row r="45">
      <c r="A45" s="31" t="s">
        <v>47</v>
      </c>
      <c r="B45" s="31">
        <v>38</v>
      </c>
      <c r="C45" s="31">
        <v>0</v>
      </c>
      <c r="F45" s="34">
        <v>0.42999999999999999</v>
      </c>
      <c r="G45" s="35" t="s">
        <v>48</v>
      </c>
    </row>
    <row r="46">
      <c r="A46" s="31" t="s">
        <v>47</v>
      </c>
      <c r="B46" s="31">
        <v>39</v>
      </c>
      <c r="C46" s="31">
        <v>0</v>
      </c>
      <c r="F46" s="34">
        <v>0.44</v>
      </c>
      <c r="G46" s="35" t="s">
        <v>48</v>
      </c>
    </row>
    <row r="47">
      <c r="A47" s="31" t="s">
        <v>47</v>
      </c>
      <c r="B47" s="31">
        <v>40</v>
      </c>
      <c r="C47" s="31">
        <v>0</v>
      </c>
      <c r="F47" s="34">
        <v>0.45000000000000001</v>
      </c>
      <c r="G47" s="35" t="s">
        <v>48</v>
      </c>
    </row>
    <row r="48">
      <c r="A48" s="31" t="s">
        <v>47</v>
      </c>
      <c r="B48" s="31">
        <v>41</v>
      </c>
      <c r="C48" s="31">
        <v>0</v>
      </c>
      <c r="F48" s="34">
        <v>0.46000000000000002</v>
      </c>
      <c r="G48" s="35" t="s">
        <v>48</v>
      </c>
    </row>
    <row r="49">
      <c r="A49" s="31" t="s">
        <v>47</v>
      </c>
      <c r="B49" s="31">
        <v>42</v>
      </c>
      <c r="C49" s="31">
        <v>0</v>
      </c>
      <c r="F49" s="34">
        <v>0.46999999999999997</v>
      </c>
      <c r="G49" s="35" t="s">
        <v>48</v>
      </c>
    </row>
    <row r="50">
      <c r="A50" s="31" t="s">
        <v>47</v>
      </c>
      <c r="B50" s="31">
        <v>43</v>
      </c>
      <c r="C50" s="31">
        <v>0</v>
      </c>
      <c r="F50" s="34">
        <v>0.47999999999999998</v>
      </c>
      <c r="G50" s="35" t="s">
        <v>48</v>
      </c>
    </row>
    <row r="51">
      <c r="A51" s="31" t="s">
        <v>47</v>
      </c>
      <c r="B51" s="31">
        <v>44</v>
      </c>
      <c r="C51" s="31">
        <v>0</v>
      </c>
      <c r="F51" s="34">
        <v>0.48999999999999999</v>
      </c>
      <c r="G51" s="35" t="s">
        <v>48</v>
      </c>
    </row>
    <row r="52">
      <c r="A52" s="31" t="s">
        <v>47</v>
      </c>
      <c r="B52" s="31">
        <v>45</v>
      </c>
      <c r="C52" s="31">
        <v>0</v>
      </c>
      <c r="F52" s="34">
        <v>0.5</v>
      </c>
      <c r="G52" s="35" t="s">
        <v>49</v>
      </c>
    </row>
    <row r="53">
      <c r="A53" s="31" t="s">
        <v>47</v>
      </c>
      <c r="B53" s="31">
        <v>46</v>
      </c>
      <c r="C53" s="31">
        <v>0</v>
      </c>
      <c r="F53" s="34">
        <v>0.51000000000000001</v>
      </c>
      <c r="G53" s="35" t="s">
        <v>49</v>
      </c>
    </row>
    <row r="54">
      <c r="A54" s="31" t="s">
        <v>47</v>
      </c>
      <c r="B54" s="31">
        <v>47</v>
      </c>
      <c r="C54" s="31">
        <v>0</v>
      </c>
      <c r="F54" s="34">
        <v>0.52000000000000002</v>
      </c>
      <c r="G54" s="35" t="s">
        <v>49</v>
      </c>
    </row>
    <row r="55">
      <c r="A55" s="31" t="s">
        <v>47</v>
      </c>
      <c r="B55" s="31">
        <v>48</v>
      </c>
      <c r="C55" s="31">
        <v>0</v>
      </c>
      <c r="F55" s="34">
        <v>0.53000000000000003</v>
      </c>
      <c r="G55" s="35" t="s">
        <v>49</v>
      </c>
    </row>
    <row r="56">
      <c r="A56" s="31" t="s">
        <v>47</v>
      </c>
      <c r="B56" s="31">
        <v>49</v>
      </c>
      <c r="C56" s="31">
        <v>0</v>
      </c>
      <c r="F56" s="34">
        <v>0.54000000000000004</v>
      </c>
      <c r="G56" s="35" t="s">
        <v>49</v>
      </c>
    </row>
    <row r="57">
      <c r="A57" s="31" t="s">
        <v>47</v>
      </c>
      <c r="B57" s="31">
        <v>50</v>
      </c>
      <c r="C57" s="31">
        <v>2</v>
      </c>
      <c r="F57" s="34">
        <v>0.55000000000000004</v>
      </c>
      <c r="G57" s="35" t="s">
        <v>49</v>
      </c>
    </row>
    <row r="58">
      <c r="A58" s="31" t="s">
        <v>47</v>
      </c>
      <c r="B58" s="31">
        <v>51</v>
      </c>
      <c r="C58" s="31">
        <v>2</v>
      </c>
      <c r="F58" s="34">
        <v>0.56000000000000005</v>
      </c>
      <c r="G58" s="35" t="s">
        <v>49</v>
      </c>
    </row>
    <row r="59">
      <c r="A59" s="31" t="s">
        <v>47</v>
      </c>
      <c r="B59" s="31">
        <v>52</v>
      </c>
      <c r="C59" s="31">
        <v>2</v>
      </c>
      <c r="F59" s="34">
        <v>0.56999999999999995</v>
      </c>
      <c r="G59" s="35" t="s">
        <v>49</v>
      </c>
    </row>
    <row r="60">
      <c r="A60" s="31" t="s">
        <v>47</v>
      </c>
      <c r="B60" s="31">
        <v>53</v>
      </c>
      <c r="C60" s="31">
        <v>2</v>
      </c>
      <c r="F60" s="34">
        <v>0.57999999999999996</v>
      </c>
      <c r="G60" s="35" t="s">
        <v>49</v>
      </c>
    </row>
    <row r="61">
      <c r="A61" s="31" t="s">
        <v>47</v>
      </c>
      <c r="B61" s="31">
        <v>54</v>
      </c>
      <c r="C61" s="31">
        <v>2</v>
      </c>
      <c r="F61" s="34">
        <v>0.58999999999999997</v>
      </c>
      <c r="G61" s="35" t="s">
        <v>49</v>
      </c>
    </row>
    <row r="62">
      <c r="A62" s="31" t="s">
        <v>47</v>
      </c>
      <c r="B62" s="31">
        <v>55</v>
      </c>
      <c r="C62" s="31">
        <v>2</v>
      </c>
      <c r="F62" s="34">
        <v>0.59999999999999998</v>
      </c>
      <c r="G62" s="35" t="s">
        <v>49</v>
      </c>
    </row>
    <row r="63">
      <c r="A63" s="31" t="s">
        <v>47</v>
      </c>
      <c r="B63" s="31">
        <v>56</v>
      </c>
      <c r="C63" s="31">
        <v>2</v>
      </c>
      <c r="F63" s="34">
        <v>0.60999999999999999</v>
      </c>
      <c r="G63" s="35" t="s">
        <v>49</v>
      </c>
    </row>
    <row r="64">
      <c r="A64" s="31" t="s">
        <v>47</v>
      </c>
      <c r="B64" s="31">
        <v>57</v>
      </c>
      <c r="C64" s="31">
        <v>2</v>
      </c>
      <c r="F64" s="34">
        <v>0.62</v>
      </c>
      <c r="G64" s="35" t="s">
        <v>49</v>
      </c>
    </row>
    <row r="65">
      <c r="A65" s="31" t="s">
        <v>47</v>
      </c>
      <c r="B65" s="31">
        <v>58</v>
      </c>
      <c r="C65" s="31">
        <v>2</v>
      </c>
      <c r="F65" s="34">
        <v>0.63</v>
      </c>
      <c r="G65" s="35" t="s">
        <v>49</v>
      </c>
    </row>
    <row r="66">
      <c r="A66" s="31" t="s">
        <v>47</v>
      </c>
      <c r="B66" s="31">
        <v>59</v>
      </c>
      <c r="C66" s="31">
        <v>2</v>
      </c>
      <c r="F66" s="34">
        <v>0.64000000000000001</v>
      </c>
      <c r="G66" s="35" t="s">
        <v>49</v>
      </c>
    </row>
    <row r="67">
      <c r="A67" s="31" t="s">
        <v>47</v>
      </c>
      <c r="B67" s="31">
        <v>60</v>
      </c>
      <c r="C67" s="31">
        <v>2</v>
      </c>
      <c r="F67" s="34">
        <v>0.65000000000000002</v>
      </c>
      <c r="G67" s="35" t="s">
        <v>49</v>
      </c>
    </row>
    <row r="68">
      <c r="A68" s="31" t="s">
        <v>47</v>
      </c>
      <c r="B68" s="31">
        <v>61</v>
      </c>
      <c r="C68" s="31">
        <v>2</v>
      </c>
      <c r="F68" s="34">
        <v>0.66000000000000003</v>
      </c>
      <c r="G68" s="35" t="s">
        <v>49</v>
      </c>
    </row>
    <row r="69">
      <c r="A69" s="31" t="s">
        <v>47</v>
      </c>
      <c r="B69" s="31">
        <v>62</v>
      </c>
      <c r="C69" s="31">
        <v>2</v>
      </c>
      <c r="F69" s="34">
        <v>0.67000000000000004</v>
      </c>
      <c r="G69" s="35" t="s">
        <v>49</v>
      </c>
    </row>
    <row r="70">
      <c r="A70" s="31" t="s">
        <v>47</v>
      </c>
      <c r="B70" s="31">
        <v>63</v>
      </c>
      <c r="C70" s="31">
        <v>2</v>
      </c>
      <c r="F70" s="34">
        <v>0.68000000000000005</v>
      </c>
      <c r="G70" s="35" t="s">
        <v>49</v>
      </c>
    </row>
    <row r="71">
      <c r="A71" s="31" t="s">
        <v>47</v>
      </c>
      <c r="B71" s="31">
        <v>64</v>
      </c>
      <c r="C71" s="31">
        <v>2</v>
      </c>
      <c r="F71" s="34">
        <v>0.68999999999999995</v>
      </c>
      <c r="G71" s="35" t="s">
        <v>49</v>
      </c>
    </row>
    <row r="72">
      <c r="A72" s="31" t="s">
        <v>47</v>
      </c>
      <c r="B72" s="31">
        <v>65</v>
      </c>
      <c r="C72" s="31">
        <v>2</v>
      </c>
      <c r="F72" s="34">
        <v>0.69999999999999996</v>
      </c>
      <c r="G72" s="35" t="s">
        <v>50</v>
      </c>
    </row>
    <row r="73">
      <c r="A73" s="31" t="s">
        <v>47</v>
      </c>
      <c r="B73" s="31">
        <v>66</v>
      </c>
      <c r="C73" s="31">
        <v>2</v>
      </c>
      <c r="F73" s="34">
        <v>0.70999999999999996</v>
      </c>
      <c r="G73" s="35" t="s">
        <v>50</v>
      </c>
    </row>
    <row r="74">
      <c r="A74" s="31" t="s">
        <v>47</v>
      </c>
      <c r="B74" s="31">
        <v>67</v>
      </c>
      <c r="C74" s="31">
        <v>2</v>
      </c>
      <c r="F74" s="34">
        <v>0.71999999999999997</v>
      </c>
      <c r="G74" s="35" t="s">
        <v>50</v>
      </c>
    </row>
    <row r="75">
      <c r="A75" s="31" t="s">
        <v>47</v>
      </c>
      <c r="B75" s="31">
        <v>68</v>
      </c>
      <c r="C75" s="31">
        <v>2</v>
      </c>
      <c r="F75" s="34">
        <v>0.72999999999999998</v>
      </c>
      <c r="G75" s="35" t="s">
        <v>50</v>
      </c>
    </row>
    <row r="76">
      <c r="A76" s="31" t="s">
        <v>47</v>
      </c>
      <c r="B76" s="31">
        <v>69</v>
      </c>
      <c r="C76" s="31">
        <v>2</v>
      </c>
      <c r="F76" s="34">
        <v>0.73999999999999999</v>
      </c>
      <c r="G76" s="35" t="s">
        <v>50</v>
      </c>
    </row>
    <row r="77">
      <c r="A77" s="31" t="s">
        <v>47</v>
      </c>
      <c r="B77" s="31">
        <v>70</v>
      </c>
      <c r="C77" s="31">
        <v>2</v>
      </c>
      <c r="F77" s="34">
        <v>0.75</v>
      </c>
      <c r="G77" s="35" t="s">
        <v>50</v>
      </c>
    </row>
    <row r="78">
      <c r="A78" s="31" t="s">
        <v>47</v>
      </c>
      <c r="B78" s="31">
        <v>71</v>
      </c>
      <c r="C78" s="31">
        <v>2</v>
      </c>
      <c r="F78" s="34">
        <v>0.76000000000000001</v>
      </c>
      <c r="G78" s="35" t="s">
        <v>50</v>
      </c>
    </row>
    <row r="79">
      <c r="A79" s="31" t="s">
        <v>47</v>
      </c>
      <c r="B79" s="31">
        <v>72</v>
      </c>
      <c r="C79" s="31">
        <v>2</v>
      </c>
      <c r="F79" s="34">
        <v>0.77000000000000002</v>
      </c>
      <c r="G79" s="35" t="s">
        <v>50</v>
      </c>
    </row>
    <row r="80">
      <c r="A80" s="31" t="s">
        <v>47</v>
      </c>
      <c r="B80" s="31">
        <v>73</v>
      </c>
      <c r="C80" s="31">
        <v>2</v>
      </c>
      <c r="F80" s="34">
        <v>0.78000000000000003</v>
      </c>
      <c r="G80" s="35" t="s">
        <v>50</v>
      </c>
    </row>
    <row r="81">
      <c r="A81" s="31" t="s">
        <v>47</v>
      </c>
      <c r="B81" s="31">
        <v>74</v>
      </c>
      <c r="C81" s="31">
        <v>2</v>
      </c>
      <c r="F81" s="34">
        <v>0.79000000000000004</v>
      </c>
      <c r="G81" s="35" t="s">
        <v>50</v>
      </c>
    </row>
    <row r="82">
      <c r="A82" s="31" t="s">
        <v>47</v>
      </c>
      <c r="B82" s="31">
        <v>75</v>
      </c>
      <c r="C82" s="31">
        <v>4</v>
      </c>
      <c r="F82" s="34">
        <v>0.80000000000000004</v>
      </c>
      <c r="G82" s="35" t="s">
        <v>50</v>
      </c>
    </row>
    <row r="83">
      <c r="A83" s="31" t="s">
        <v>47</v>
      </c>
      <c r="B83" s="31">
        <v>76</v>
      </c>
      <c r="C83" s="31">
        <v>4</v>
      </c>
      <c r="F83" s="34">
        <v>0.81000000000000005</v>
      </c>
      <c r="G83" s="35" t="s">
        <v>50</v>
      </c>
    </row>
    <row r="84">
      <c r="A84" s="31" t="s">
        <v>47</v>
      </c>
      <c r="B84" s="31">
        <v>77</v>
      </c>
      <c r="C84" s="31">
        <v>4</v>
      </c>
      <c r="F84" s="34">
        <v>0.81999999999999995</v>
      </c>
      <c r="G84" s="35" t="s">
        <v>50</v>
      </c>
    </row>
    <row r="85">
      <c r="A85" s="31" t="s">
        <v>47</v>
      </c>
      <c r="B85" s="31">
        <v>78</v>
      </c>
      <c r="C85" s="31">
        <v>4</v>
      </c>
      <c r="F85" s="34">
        <v>0.82999999999999996</v>
      </c>
      <c r="G85" s="35" t="s">
        <v>50</v>
      </c>
    </row>
    <row r="86">
      <c r="A86" s="31" t="s">
        <v>47</v>
      </c>
      <c r="B86" s="31">
        <v>79</v>
      </c>
      <c r="C86" s="31">
        <v>4</v>
      </c>
      <c r="F86" s="34">
        <v>0.83999999999999997</v>
      </c>
      <c r="G86" s="35" t="s">
        <v>50</v>
      </c>
    </row>
    <row r="87">
      <c r="A87" s="31" t="s">
        <v>47</v>
      </c>
      <c r="B87" s="31">
        <v>80</v>
      </c>
      <c r="C87" s="31">
        <v>4</v>
      </c>
      <c r="F87" s="34">
        <v>0.84999999999999998</v>
      </c>
      <c r="G87" s="35" t="s">
        <v>50</v>
      </c>
    </row>
    <row r="88">
      <c r="A88" s="31" t="s">
        <v>47</v>
      </c>
      <c r="B88" s="31">
        <v>81</v>
      </c>
      <c r="C88" s="31">
        <v>4</v>
      </c>
      <c r="F88" s="34">
        <v>0.85999999999999999</v>
      </c>
      <c r="G88" s="35" t="s">
        <v>50</v>
      </c>
    </row>
    <row r="89">
      <c r="A89" s="31" t="s">
        <v>47</v>
      </c>
      <c r="B89" s="31">
        <v>82</v>
      </c>
      <c r="C89" s="31">
        <v>4</v>
      </c>
      <c r="F89" s="34">
        <v>0.87</v>
      </c>
      <c r="G89" s="35" t="s">
        <v>50</v>
      </c>
    </row>
    <row r="90">
      <c r="A90" s="31" t="s">
        <v>47</v>
      </c>
      <c r="B90" s="31">
        <v>83</v>
      </c>
      <c r="C90" s="31">
        <v>4</v>
      </c>
      <c r="F90" s="34">
        <v>0.88</v>
      </c>
      <c r="G90" s="35" t="s">
        <v>50</v>
      </c>
    </row>
    <row r="91">
      <c r="A91" s="31" t="s">
        <v>47</v>
      </c>
      <c r="B91" s="31">
        <v>84</v>
      </c>
      <c r="C91" s="31">
        <v>4</v>
      </c>
      <c r="F91" s="34">
        <v>0.89000000000000001</v>
      </c>
      <c r="G91" s="35" t="s">
        <v>50</v>
      </c>
    </row>
    <row r="92">
      <c r="A92" s="31" t="s">
        <v>47</v>
      </c>
      <c r="B92" s="31">
        <v>85</v>
      </c>
      <c r="C92" s="31">
        <v>4</v>
      </c>
      <c r="F92" s="34">
        <v>0.90000000000000002</v>
      </c>
      <c r="G92" s="35" t="s">
        <v>51</v>
      </c>
    </row>
    <row r="93">
      <c r="A93" s="31" t="s">
        <v>47</v>
      </c>
      <c r="B93" s="31">
        <v>86</v>
      </c>
      <c r="C93" s="31">
        <v>4</v>
      </c>
      <c r="F93" s="34">
        <v>0.91000000000000003</v>
      </c>
      <c r="G93" s="35" t="s">
        <v>51</v>
      </c>
    </row>
    <row r="94">
      <c r="A94" s="31" t="s">
        <v>47</v>
      </c>
      <c r="B94" s="31">
        <v>87</v>
      </c>
      <c r="C94" s="31">
        <v>4</v>
      </c>
      <c r="F94" s="34">
        <v>0.92000000000000004</v>
      </c>
      <c r="G94" s="35" t="s">
        <v>51</v>
      </c>
    </row>
    <row r="95">
      <c r="A95" s="31" t="s">
        <v>47</v>
      </c>
      <c r="B95" s="31">
        <v>88</v>
      </c>
      <c r="C95" s="31">
        <v>4</v>
      </c>
      <c r="F95" s="34">
        <v>0.93000000000000005</v>
      </c>
      <c r="G95" s="35" t="s">
        <v>51</v>
      </c>
    </row>
    <row r="96">
      <c r="A96" s="31" t="s">
        <v>47</v>
      </c>
      <c r="B96" s="31">
        <v>89</v>
      </c>
      <c r="C96" s="31">
        <v>4</v>
      </c>
      <c r="F96" s="34">
        <v>0.93999999999999995</v>
      </c>
      <c r="G96" s="35" t="s">
        <v>51</v>
      </c>
    </row>
    <row r="97">
      <c r="A97" s="31" t="s">
        <v>47</v>
      </c>
      <c r="B97" s="31">
        <v>90</v>
      </c>
      <c r="C97" s="31">
        <v>8</v>
      </c>
      <c r="F97" s="34">
        <v>0.94999999999999996</v>
      </c>
      <c r="G97" s="35" t="s">
        <v>51</v>
      </c>
    </row>
    <row r="98">
      <c r="A98" s="31" t="s">
        <v>47</v>
      </c>
      <c r="B98" s="31">
        <v>91</v>
      </c>
      <c r="C98" s="31">
        <v>8</v>
      </c>
      <c r="F98" s="34">
        <v>0.95999999999999996</v>
      </c>
      <c r="G98" s="35" t="s">
        <v>51</v>
      </c>
    </row>
    <row r="99">
      <c r="A99" s="31" t="s">
        <v>47</v>
      </c>
      <c r="B99" s="31">
        <v>92</v>
      </c>
      <c r="C99" s="31">
        <v>8</v>
      </c>
      <c r="F99" s="34">
        <v>0.96999999999999997</v>
      </c>
      <c r="G99" s="35" t="s">
        <v>51</v>
      </c>
    </row>
    <row r="100">
      <c r="A100" s="31" t="s">
        <v>47</v>
      </c>
      <c r="B100" s="31">
        <v>93</v>
      </c>
      <c r="C100" s="31">
        <v>8</v>
      </c>
      <c r="F100" s="34">
        <v>0.97999999999999998</v>
      </c>
      <c r="G100" s="35" t="s">
        <v>51</v>
      </c>
    </row>
    <row r="101">
      <c r="A101" s="31" t="s">
        <v>47</v>
      </c>
      <c r="B101" s="31">
        <v>94</v>
      </c>
      <c r="C101" s="31">
        <v>8</v>
      </c>
      <c r="F101" s="34">
        <v>0.98999999999999999</v>
      </c>
      <c r="G101" s="35" t="s">
        <v>51</v>
      </c>
    </row>
    <row r="102">
      <c r="A102" s="31" t="s">
        <v>47</v>
      </c>
      <c r="B102" s="31">
        <v>95</v>
      </c>
      <c r="C102" s="31">
        <v>8</v>
      </c>
      <c r="F102" s="34">
        <v>1</v>
      </c>
      <c r="G102" s="35" t="s">
        <v>51</v>
      </c>
    </row>
    <row r="103">
      <c r="A103" s="31" t="s">
        <v>47</v>
      </c>
      <c r="B103" s="31">
        <v>96</v>
      </c>
      <c r="C103" s="31">
        <v>8</v>
      </c>
    </row>
    <row r="104">
      <c r="A104" s="31" t="s">
        <v>47</v>
      </c>
      <c r="B104" s="31">
        <v>97</v>
      </c>
      <c r="C104" s="31">
        <v>8</v>
      </c>
    </row>
    <row r="105">
      <c r="A105" s="31" t="s">
        <v>47</v>
      </c>
      <c r="B105" s="31">
        <v>98</v>
      </c>
      <c r="C105" s="31">
        <v>8</v>
      </c>
    </row>
    <row r="106">
      <c r="A106" s="31" t="s">
        <v>47</v>
      </c>
      <c r="B106" s="31">
        <v>99</v>
      </c>
      <c r="C106" s="31">
        <v>8</v>
      </c>
    </row>
    <row r="107">
      <c r="A107" s="31" t="s">
        <v>47</v>
      </c>
      <c r="B107" s="31">
        <v>100</v>
      </c>
      <c r="C107" s="31">
        <v>8</v>
      </c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0" copies="1"/>
  <headerFooter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00B050"/>
    <outlinePr applyStyles="0" summaryBelow="1" summaryRight="1" showOutlineSymbols="1"/>
    <pageSetUpPr autoPageBreaks="1" fitToPage="0"/>
  </sheetPr>
  <sheetViews>
    <sheetView zoomScale="100" workbookViewId="0">
      <selection activeCell="D14" activeCellId="0" sqref="14:14"/>
    </sheetView>
  </sheetViews>
  <sheetFormatPr baseColWidth="10" defaultColWidth="8.8984375" defaultRowHeight="109.5" customHeight="1"/>
  <cols>
    <col bestFit="1" customWidth="1" min="1" max="1" style="38" width="8.3984375"/>
    <col min="2" max="2" style="38" width="8.8984375"/>
    <col bestFit="1" customWidth="1" min="3" max="3" style="38" width="10.8984375"/>
    <col bestFit="1" customWidth="1" min="4" max="4" style="38" width="6.796875"/>
    <col bestFit="1" customWidth="1" min="5" max="5" style="39" width="20.8984375"/>
    <col min="6" max="16384" style="38" width="8.8984375"/>
  </cols>
  <sheetData>
    <row r="1" s="40" customFormat="1" ht="20.399999999999999">
      <c r="A1" s="41" t="s">
        <v>52</v>
      </c>
      <c r="B1" s="42" t="s">
        <v>52</v>
      </c>
      <c r="C1" s="42" t="s">
        <v>15</v>
      </c>
      <c r="D1" s="42" t="s">
        <v>53</v>
      </c>
      <c r="E1" s="43" t="s">
        <v>54</v>
      </c>
      <c r="F1" s="44"/>
      <c r="G1" s="44"/>
      <c r="H1" s="44"/>
      <c r="I1" s="44"/>
      <c r="J1" s="44"/>
      <c r="K1" s="44"/>
    </row>
    <row r="2" ht="107.25" customHeight="1">
      <c r="A2" s="45" t="s">
        <v>55</v>
      </c>
      <c r="B2" s="46" t="s">
        <v>56</v>
      </c>
      <c r="C2" s="47" t="s">
        <v>57</v>
      </c>
      <c r="D2" s="48">
        <v>2</v>
      </c>
      <c r="E2" s="49" t="s">
        <v>58</v>
      </c>
      <c r="F2" s="50"/>
      <c r="G2" s="50"/>
      <c r="H2" s="50"/>
      <c r="I2" s="50"/>
      <c r="J2" s="50"/>
      <c r="K2" s="50"/>
    </row>
    <row r="3" ht="109.5" customHeight="1">
      <c r="A3" s="45"/>
      <c r="B3" s="46"/>
      <c r="C3" s="47"/>
      <c r="D3" s="51">
        <v>3</v>
      </c>
      <c r="E3" s="49" t="s">
        <v>59</v>
      </c>
      <c r="F3" s="50"/>
      <c r="G3" s="50"/>
      <c r="H3" s="50"/>
      <c r="I3" s="50"/>
      <c r="J3" s="50"/>
      <c r="K3" s="50"/>
    </row>
    <row r="4" ht="109.5" customHeight="1">
      <c r="A4" s="45"/>
      <c r="B4" s="46"/>
      <c r="C4" s="47"/>
      <c r="D4" s="51">
        <v>4</v>
      </c>
      <c r="E4" s="49" t="s">
        <v>60</v>
      </c>
      <c r="F4" s="50"/>
      <c r="G4" s="50"/>
      <c r="H4" s="50"/>
      <c r="I4" s="50"/>
      <c r="J4" s="50"/>
      <c r="K4" s="50"/>
    </row>
    <row r="5" ht="109.5" customHeight="1">
      <c r="A5" s="45"/>
      <c r="B5" s="46"/>
      <c r="C5" s="52"/>
      <c r="D5" s="51">
        <v>1</v>
      </c>
      <c r="E5" s="49" t="s">
        <v>61</v>
      </c>
      <c r="F5" s="50"/>
      <c r="G5" s="50"/>
      <c r="H5" s="50"/>
      <c r="I5" s="50"/>
      <c r="J5" s="50"/>
      <c r="K5" s="50"/>
    </row>
    <row r="6" ht="109.5" customHeight="1">
      <c r="A6" s="45"/>
      <c r="B6" s="53" t="s">
        <v>62</v>
      </c>
      <c r="C6" s="47" t="s">
        <v>63</v>
      </c>
      <c r="D6" s="54">
        <v>6</v>
      </c>
      <c r="E6" s="49" t="s">
        <v>64</v>
      </c>
      <c r="F6" s="50"/>
      <c r="G6" s="50"/>
      <c r="H6" s="50"/>
      <c r="I6" s="50"/>
      <c r="J6" s="50"/>
      <c r="K6" s="50"/>
    </row>
    <row r="7" ht="109.5" customHeight="1">
      <c r="A7" s="45"/>
      <c r="B7" s="46"/>
      <c r="C7" s="47"/>
      <c r="D7" s="55">
        <v>5</v>
      </c>
      <c r="E7" s="49" t="s">
        <v>65</v>
      </c>
      <c r="F7" s="50"/>
      <c r="G7" s="50"/>
      <c r="H7" s="50"/>
      <c r="I7" s="50"/>
      <c r="J7" s="50"/>
      <c r="K7" s="50"/>
    </row>
    <row r="8" ht="109.5" customHeight="1">
      <c r="A8" s="45"/>
      <c r="B8" s="46"/>
      <c r="C8" s="47"/>
      <c r="D8" s="55">
        <v>8</v>
      </c>
      <c r="E8" s="49" t="s">
        <v>66</v>
      </c>
      <c r="F8" s="50"/>
      <c r="G8" s="50"/>
      <c r="H8" s="50"/>
      <c r="I8" s="50"/>
      <c r="J8" s="50"/>
      <c r="K8" s="50"/>
    </row>
    <row r="9" ht="109.5" customHeight="1">
      <c r="A9" s="45"/>
      <c r="B9" s="46"/>
      <c r="C9" s="47"/>
      <c r="D9" s="55">
        <v>9</v>
      </c>
      <c r="E9" s="49" t="s">
        <v>67</v>
      </c>
      <c r="F9" s="50"/>
      <c r="G9" s="50"/>
      <c r="H9" s="50"/>
      <c r="I9" s="50"/>
      <c r="J9" s="50"/>
      <c r="K9" s="50"/>
    </row>
    <row r="10" ht="109.5" customHeight="1">
      <c r="A10" s="45"/>
      <c r="B10" s="56"/>
      <c r="C10" s="52"/>
      <c r="D10" s="55">
        <v>7</v>
      </c>
      <c r="E10" s="49" t="s">
        <v>68</v>
      </c>
      <c r="F10" s="50"/>
      <c r="G10" s="50"/>
      <c r="H10" s="50"/>
      <c r="I10" s="50"/>
      <c r="J10" s="50"/>
      <c r="K10" s="50"/>
    </row>
    <row r="11" ht="109.5" customHeight="1">
      <c r="A11" s="45"/>
      <c r="B11" s="46" t="s">
        <v>69</v>
      </c>
      <c r="C11" s="47" t="s">
        <v>70</v>
      </c>
      <c r="D11" s="48">
        <v>12</v>
      </c>
      <c r="E11" s="49" t="s">
        <v>71</v>
      </c>
      <c r="F11" s="50"/>
      <c r="G11" s="50"/>
      <c r="H11" s="50"/>
      <c r="I11" s="50"/>
      <c r="J11" s="50"/>
      <c r="K11" s="50"/>
    </row>
    <row r="12" ht="109.5" customHeight="1">
      <c r="A12" s="45"/>
      <c r="B12" s="46"/>
      <c r="C12" s="47"/>
      <c r="D12" s="51">
        <v>10</v>
      </c>
      <c r="E12" s="49" t="s">
        <v>72</v>
      </c>
      <c r="F12" s="50"/>
      <c r="G12" s="50"/>
      <c r="H12" s="50"/>
      <c r="I12" s="50"/>
      <c r="J12" s="50"/>
      <c r="K12" s="50"/>
    </row>
    <row r="13" ht="109.5" customHeight="1">
      <c r="A13" s="45"/>
      <c r="B13" s="46"/>
      <c r="C13" s="47"/>
      <c r="D13" s="51">
        <v>11</v>
      </c>
      <c r="E13" s="49" t="s">
        <v>73</v>
      </c>
      <c r="F13" s="50"/>
      <c r="G13" s="50"/>
      <c r="H13" s="50"/>
      <c r="I13" s="50"/>
      <c r="J13" s="50"/>
      <c r="K13" s="50"/>
    </row>
    <row r="14" ht="68.25" customHeight="1">
      <c r="A14" s="57" t="s">
        <v>74</v>
      </c>
      <c r="B14" s="53" t="s">
        <v>75</v>
      </c>
      <c r="C14" s="58" t="s">
        <v>76</v>
      </c>
      <c r="D14" s="51">
        <v>13</v>
      </c>
      <c r="E14" s="49" t="s">
        <v>77</v>
      </c>
      <c r="F14" s="50"/>
      <c r="G14" s="50"/>
      <c r="H14" s="50"/>
      <c r="I14" s="50"/>
      <c r="J14" s="50"/>
      <c r="K14" s="50"/>
    </row>
    <row r="15" ht="68.25" customHeight="1">
      <c r="A15" s="59"/>
      <c r="B15" s="46"/>
      <c r="C15" s="47"/>
      <c r="D15" s="51">
        <v>14</v>
      </c>
      <c r="E15" s="49" t="s">
        <v>78</v>
      </c>
      <c r="F15" s="50"/>
      <c r="G15" s="50"/>
      <c r="H15" s="50"/>
      <c r="I15" s="50"/>
      <c r="J15" s="50"/>
      <c r="K15" s="50"/>
    </row>
    <row r="16" ht="68.25" customHeight="1">
      <c r="A16" s="59"/>
      <c r="B16" s="46"/>
      <c r="C16" s="47"/>
      <c r="D16" s="51">
        <v>15</v>
      </c>
      <c r="E16" s="49" t="s">
        <v>79</v>
      </c>
      <c r="F16" s="50"/>
      <c r="G16" s="50"/>
      <c r="H16" s="50"/>
      <c r="I16" s="50"/>
      <c r="J16" s="50"/>
      <c r="K16" s="50"/>
    </row>
    <row r="17" ht="68.25" customHeight="1">
      <c r="A17" s="59"/>
      <c r="B17" s="53" t="s">
        <v>80</v>
      </c>
      <c r="C17" s="58" t="s">
        <v>81</v>
      </c>
      <c r="D17" s="51">
        <v>16</v>
      </c>
      <c r="E17" s="49" t="s">
        <v>82</v>
      </c>
      <c r="F17" s="50"/>
      <c r="G17" s="50"/>
      <c r="H17" s="50"/>
      <c r="I17" s="50"/>
      <c r="J17" s="50"/>
      <c r="K17" s="50"/>
    </row>
    <row r="18" ht="68.25" customHeight="1">
      <c r="A18" s="59"/>
      <c r="B18" s="46"/>
      <c r="C18" s="47"/>
      <c r="D18" s="51">
        <v>17</v>
      </c>
      <c r="E18" s="49" t="s">
        <v>83</v>
      </c>
      <c r="F18" s="50"/>
      <c r="G18" s="50"/>
      <c r="H18" s="50"/>
      <c r="I18" s="50"/>
      <c r="J18" s="50"/>
      <c r="K18" s="50"/>
    </row>
    <row r="19" ht="68.25" customHeight="1">
      <c r="A19" s="59"/>
      <c r="B19" s="53" t="s">
        <v>84</v>
      </c>
      <c r="C19" s="58" t="s">
        <v>85</v>
      </c>
      <c r="D19" s="51">
        <v>18</v>
      </c>
      <c r="E19" s="49" t="s">
        <v>86</v>
      </c>
      <c r="F19" s="50"/>
      <c r="G19" s="50"/>
      <c r="H19" s="50"/>
      <c r="I19" s="50"/>
      <c r="J19" s="50"/>
      <c r="K19" s="50"/>
    </row>
    <row r="20" ht="68.25" customHeight="1">
      <c r="A20" s="59"/>
      <c r="B20" s="46"/>
      <c r="C20" s="47"/>
      <c r="D20" s="51">
        <v>19</v>
      </c>
      <c r="E20" s="49" t="s">
        <v>87</v>
      </c>
      <c r="F20" s="50"/>
      <c r="G20" s="50"/>
      <c r="H20" s="50"/>
      <c r="I20" s="50"/>
      <c r="J20" s="50"/>
      <c r="K20" s="50"/>
    </row>
    <row r="21" ht="68.25" customHeight="1">
      <c r="A21" s="60" t="s">
        <v>88</v>
      </c>
      <c r="B21" s="53" t="s">
        <v>89</v>
      </c>
      <c r="C21" s="58" t="s">
        <v>90</v>
      </c>
      <c r="D21" s="51">
        <v>20</v>
      </c>
      <c r="E21" s="49" t="s">
        <v>91</v>
      </c>
      <c r="F21" s="50"/>
      <c r="G21" s="50"/>
      <c r="H21" s="50"/>
      <c r="I21" s="50"/>
      <c r="J21" s="50"/>
      <c r="K21" s="50"/>
    </row>
    <row r="22" ht="68.25" customHeight="1">
      <c r="A22" s="61"/>
      <c r="B22" s="46"/>
      <c r="C22" s="47"/>
      <c r="D22" s="51">
        <v>21</v>
      </c>
      <c r="E22" s="49" t="s">
        <v>92</v>
      </c>
      <c r="F22" s="50"/>
      <c r="G22" s="50"/>
      <c r="H22" s="50"/>
      <c r="I22" s="50"/>
      <c r="J22" s="50"/>
      <c r="K22" s="50"/>
    </row>
    <row r="23" ht="68.25" customHeight="1">
      <c r="A23" s="61"/>
      <c r="B23" s="46"/>
      <c r="C23" s="47"/>
      <c r="D23" s="51">
        <v>22</v>
      </c>
      <c r="E23" s="49" t="s">
        <v>93</v>
      </c>
      <c r="F23" s="50"/>
      <c r="G23" s="50"/>
      <c r="H23" s="50"/>
      <c r="I23" s="50"/>
      <c r="J23" s="50"/>
      <c r="K23" s="50"/>
    </row>
    <row r="24" ht="68.25" customHeight="1">
      <c r="A24" s="61"/>
      <c r="B24" s="46"/>
      <c r="C24" s="47"/>
      <c r="D24" s="51">
        <v>23</v>
      </c>
      <c r="E24" s="49" t="s">
        <v>94</v>
      </c>
      <c r="F24" s="50"/>
      <c r="G24" s="50"/>
      <c r="H24" s="50"/>
      <c r="I24" s="50"/>
      <c r="J24" s="50"/>
      <c r="K24" s="50"/>
    </row>
    <row r="25" ht="68.25" customHeight="1">
      <c r="A25" s="61"/>
      <c r="B25" s="46"/>
      <c r="C25" s="47"/>
      <c r="D25" s="51">
        <v>24</v>
      </c>
      <c r="E25" s="49" t="s">
        <v>95</v>
      </c>
      <c r="F25" s="50"/>
      <c r="G25" s="50"/>
      <c r="H25" s="50"/>
      <c r="I25" s="50"/>
      <c r="J25" s="50"/>
      <c r="K25" s="50"/>
    </row>
    <row r="26" ht="68.25" customHeight="1">
      <c r="A26" s="61"/>
      <c r="B26" s="46"/>
      <c r="C26" s="47"/>
      <c r="D26" s="51">
        <v>25</v>
      </c>
      <c r="E26" s="49" t="s">
        <v>96</v>
      </c>
      <c r="F26" s="50"/>
      <c r="G26" s="50"/>
      <c r="H26" s="50"/>
      <c r="I26" s="50"/>
      <c r="J26" s="50"/>
      <c r="K26" s="50"/>
    </row>
    <row r="27" ht="68.25" customHeight="1">
      <c r="A27" s="61"/>
      <c r="B27" s="53" t="s">
        <v>97</v>
      </c>
      <c r="C27" s="58" t="s">
        <v>98</v>
      </c>
      <c r="D27" s="51">
        <v>26</v>
      </c>
      <c r="E27" s="49" t="s">
        <v>99</v>
      </c>
      <c r="F27" s="50"/>
      <c r="G27" s="50"/>
      <c r="H27" s="50"/>
      <c r="I27" s="50"/>
      <c r="J27" s="50"/>
      <c r="K27" s="50"/>
    </row>
    <row r="28" ht="68.25" customHeight="1">
      <c r="A28" s="61"/>
      <c r="B28" s="46"/>
      <c r="C28" s="47"/>
      <c r="D28" s="51">
        <v>27</v>
      </c>
      <c r="E28" s="49" t="s">
        <v>100</v>
      </c>
      <c r="F28" s="50"/>
      <c r="G28" s="50"/>
      <c r="H28" s="50"/>
      <c r="I28" s="50"/>
      <c r="J28" s="50"/>
      <c r="K28" s="50"/>
    </row>
    <row r="29" ht="68.25" customHeight="1">
      <c r="A29" s="61"/>
      <c r="B29" s="46"/>
      <c r="C29" s="47"/>
      <c r="D29" s="51">
        <v>28</v>
      </c>
      <c r="E29" s="49" t="s">
        <v>101</v>
      </c>
      <c r="F29" s="50"/>
      <c r="G29" s="50"/>
      <c r="H29" s="50"/>
      <c r="I29" s="50"/>
      <c r="J29" s="50"/>
      <c r="K29" s="50"/>
    </row>
    <row r="30" ht="68.25" customHeight="1">
      <c r="A30" s="61"/>
      <c r="B30" s="46"/>
      <c r="C30" s="47"/>
      <c r="D30" s="62">
        <v>29</v>
      </c>
      <c r="E30" s="49" t="s">
        <v>102</v>
      </c>
      <c r="F30" s="50"/>
      <c r="G30" s="50"/>
      <c r="H30" s="50"/>
      <c r="I30" s="50"/>
      <c r="J30" s="50"/>
      <c r="K30" s="50"/>
    </row>
    <row r="31" ht="68.25" customHeight="1">
      <c r="A31" s="63" t="s">
        <v>103</v>
      </c>
      <c r="B31" s="47" t="s">
        <v>104</v>
      </c>
      <c r="C31" s="47" t="s">
        <v>105</v>
      </c>
      <c r="D31" s="48">
        <v>34</v>
      </c>
      <c r="E31" s="49" t="s">
        <v>106</v>
      </c>
      <c r="F31" s="50"/>
      <c r="G31" s="50"/>
      <c r="H31" s="50"/>
      <c r="I31" s="50"/>
      <c r="J31" s="50"/>
      <c r="K31" s="50"/>
    </row>
    <row r="32" ht="68.25" customHeight="1">
      <c r="A32" s="63"/>
      <c r="B32" s="47"/>
      <c r="C32" s="47"/>
      <c r="D32" s="48">
        <v>33</v>
      </c>
      <c r="E32" s="49" t="s">
        <v>107</v>
      </c>
      <c r="F32" s="50"/>
      <c r="G32" s="50"/>
      <c r="H32" s="50"/>
      <c r="I32" s="50"/>
      <c r="J32" s="50"/>
      <c r="K32" s="50"/>
    </row>
    <row r="33" ht="68.25" customHeight="1">
      <c r="A33" s="63"/>
      <c r="B33" s="47"/>
      <c r="C33" s="47"/>
      <c r="D33" s="48">
        <v>30</v>
      </c>
      <c r="E33" s="49" t="s">
        <v>108</v>
      </c>
      <c r="F33" s="50"/>
      <c r="G33" s="50"/>
      <c r="H33" s="50"/>
      <c r="I33" s="50"/>
      <c r="J33" s="50"/>
      <c r="K33" s="50"/>
    </row>
    <row r="34" ht="68.25" customHeight="1">
      <c r="A34" s="63"/>
      <c r="B34" s="47"/>
      <c r="C34" s="47"/>
      <c r="D34" s="48">
        <v>32</v>
      </c>
      <c r="E34" s="49" t="s">
        <v>109</v>
      </c>
      <c r="F34" s="50"/>
      <c r="G34" s="50"/>
      <c r="H34" s="50"/>
      <c r="I34" s="50"/>
      <c r="J34" s="50"/>
      <c r="K34" s="50"/>
    </row>
    <row r="35" ht="68.25" customHeight="1">
      <c r="A35" s="63"/>
      <c r="B35" s="47"/>
      <c r="C35" s="47"/>
      <c r="D35" s="48">
        <v>31</v>
      </c>
      <c r="E35" s="49" t="s">
        <v>110</v>
      </c>
      <c r="F35" s="50"/>
      <c r="G35" s="50"/>
      <c r="H35" s="50"/>
      <c r="I35" s="50"/>
      <c r="J35" s="50"/>
      <c r="K35" s="50"/>
    </row>
    <row r="36" ht="68.25" customHeight="1">
      <c r="A36" s="63"/>
      <c r="B36" s="47"/>
      <c r="C36" s="47"/>
      <c r="D36" s="48">
        <v>35</v>
      </c>
      <c r="E36" s="49" t="s">
        <v>111</v>
      </c>
      <c r="F36" s="50"/>
      <c r="G36" s="50"/>
      <c r="H36" s="50"/>
      <c r="I36" s="50"/>
      <c r="J36" s="50"/>
      <c r="K36" s="50"/>
    </row>
    <row r="37" ht="68.25" customHeight="1">
      <c r="A37" s="64" t="s">
        <v>112</v>
      </c>
      <c r="B37" s="65" t="s">
        <v>113</v>
      </c>
      <c r="C37" s="58" t="s">
        <v>114</v>
      </c>
      <c r="D37" s="54">
        <v>39</v>
      </c>
      <c r="E37" s="49" t="s">
        <v>115</v>
      </c>
      <c r="F37" s="50"/>
      <c r="G37" s="50"/>
      <c r="H37" s="50"/>
      <c r="I37" s="50"/>
      <c r="J37" s="50"/>
      <c r="K37" s="50"/>
    </row>
    <row r="38" ht="68.25" customHeight="1">
      <c r="A38" s="66"/>
      <c r="B38" s="67"/>
      <c r="C38" s="47"/>
      <c r="D38" s="55">
        <v>40</v>
      </c>
      <c r="E38" s="49" t="s">
        <v>116</v>
      </c>
      <c r="F38" s="50"/>
      <c r="G38" s="50"/>
      <c r="H38" s="50"/>
      <c r="I38" s="50"/>
      <c r="J38" s="50"/>
      <c r="K38" s="50"/>
    </row>
    <row r="39" ht="68.25" customHeight="1">
      <c r="A39" s="66"/>
      <c r="B39" s="67"/>
      <c r="C39" s="47"/>
      <c r="D39" s="54">
        <v>41</v>
      </c>
      <c r="E39" s="49" t="s">
        <v>117</v>
      </c>
      <c r="F39" s="50"/>
      <c r="G39" s="50"/>
      <c r="H39" s="50"/>
      <c r="I39" s="50"/>
      <c r="J39" s="50"/>
      <c r="K39" s="50"/>
    </row>
    <row r="40" ht="68.25" customHeight="1">
      <c r="A40" s="66"/>
      <c r="B40" s="67"/>
      <c r="C40" s="47"/>
      <c r="D40" s="55">
        <v>42</v>
      </c>
      <c r="E40" s="49" t="s">
        <v>118</v>
      </c>
      <c r="F40" s="50"/>
      <c r="G40" s="50"/>
      <c r="H40" s="50"/>
      <c r="I40" s="50"/>
      <c r="J40" s="50"/>
      <c r="K40" s="50"/>
    </row>
    <row r="41" ht="68.25" customHeight="1">
      <c r="A41" s="66"/>
      <c r="B41" s="67"/>
      <c r="C41" s="47"/>
      <c r="D41" s="54">
        <v>43</v>
      </c>
      <c r="E41" s="49" t="s">
        <v>119</v>
      </c>
      <c r="F41" s="50"/>
      <c r="G41" s="50"/>
      <c r="H41" s="50"/>
      <c r="I41" s="50"/>
      <c r="J41" s="50"/>
      <c r="K41" s="50"/>
    </row>
    <row r="42" ht="68.25" customHeight="1">
      <c r="A42" s="66"/>
      <c r="B42" s="67"/>
      <c r="C42" s="47"/>
      <c r="D42" s="55">
        <v>44</v>
      </c>
      <c r="E42" s="49" t="s">
        <v>120</v>
      </c>
      <c r="F42" s="50"/>
      <c r="G42" s="50"/>
      <c r="H42" s="50"/>
      <c r="I42" s="50"/>
      <c r="J42" s="50"/>
      <c r="K42" s="50"/>
    </row>
    <row r="43" ht="68.25" customHeight="1">
      <c r="A43" s="66"/>
      <c r="B43" s="67"/>
      <c r="C43" s="47"/>
      <c r="D43" s="54">
        <v>45</v>
      </c>
      <c r="E43" s="49" t="s">
        <v>121</v>
      </c>
      <c r="F43" s="50"/>
      <c r="G43" s="50"/>
      <c r="H43" s="50"/>
      <c r="I43" s="50"/>
      <c r="J43" s="50"/>
      <c r="K43" s="50"/>
    </row>
    <row r="44" ht="68.25" customHeight="1">
      <c r="A44" s="66"/>
      <c r="B44" s="68"/>
      <c r="C44" s="69"/>
      <c r="D44" s="55">
        <v>46</v>
      </c>
      <c r="E44" s="49" t="s">
        <v>122</v>
      </c>
      <c r="F44" s="50"/>
      <c r="G44" s="50"/>
      <c r="H44" s="50"/>
      <c r="I44" s="50"/>
      <c r="J44" s="50"/>
      <c r="K44" s="50"/>
    </row>
    <row r="45" ht="68.25" customHeight="1">
      <c r="A45" s="66"/>
      <c r="B45" s="46" t="s">
        <v>123</v>
      </c>
      <c r="C45" s="47" t="s">
        <v>124</v>
      </c>
      <c r="D45" s="55">
        <v>37</v>
      </c>
      <c r="E45" s="49" t="s">
        <v>125</v>
      </c>
      <c r="F45" s="50"/>
      <c r="G45" s="50"/>
      <c r="H45" s="50"/>
      <c r="I45" s="50"/>
      <c r="J45" s="50"/>
      <c r="K45" s="50"/>
    </row>
    <row r="46" ht="68.25" customHeight="1">
      <c r="A46" s="66"/>
      <c r="B46" s="46"/>
      <c r="C46" s="47"/>
      <c r="D46" s="55">
        <v>38</v>
      </c>
      <c r="E46" s="49" t="s">
        <v>126</v>
      </c>
      <c r="F46" s="50"/>
      <c r="G46" s="50"/>
      <c r="H46" s="50"/>
      <c r="I46" s="50"/>
      <c r="J46" s="50"/>
      <c r="K46" s="50"/>
    </row>
    <row r="47" ht="68.25" customHeight="1">
      <c r="A47" s="70"/>
      <c r="B47" s="56"/>
      <c r="C47" s="69"/>
      <c r="D47" s="55">
        <v>36</v>
      </c>
      <c r="E47" s="49" t="s">
        <v>127</v>
      </c>
      <c r="F47" s="50"/>
      <c r="G47" s="50"/>
      <c r="H47" s="50"/>
      <c r="I47" s="50"/>
      <c r="J47" s="50"/>
      <c r="K47" s="50"/>
    </row>
    <row r="48" ht="109.5" customHeight="1">
      <c r="A48" s="71"/>
      <c r="B48" s="71"/>
      <c r="C48" s="71"/>
      <c r="D48" s="71"/>
      <c r="E48" s="49"/>
      <c r="F48" s="50"/>
      <c r="G48" s="50"/>
      <c r="H48" s="50"/>
      <c r="I48" s="50"/>
      <c r="J48" s="50"/>
      <c r="K48" s="50"/>
    </row>
    <row r="49" ht="109.5" customHeight="1">
      <c r="A49" s="71"/>
      <c r="B49" s="71"/>
      <c r="C49" s="71"/>
      <c r="D49" s="71"/>
      <c r="E49" s="49"/>
      <c r="F49" s="50"/>
      <c r="G49" s="50"/>
      <c r="H49" s="50"/>
      <c r="I49" s="50"/>
      <c r="J49" s="50"/>
      <c r="K49" s="50"/>
    </row>
    <row r="50" ht="109.5" customHeight="1">
      <c r="A50" s="72"/>
      <c r="B50" s="72"/>
      <c r="C50" s="72"/>
      <c r="D50" s="72"/>
      <c r="E50" s="73"/>
      <c r="F50" s="74"/>
      <c r="G50" s="74"/>
      <c r="H50" s="74"/>
      <c r="I50" s="74"/>
      <c r="J50" s="74"/>
      <c r="K50" s="74"/>
    </row>
    <row r="51" ht="109.5" customHeight="1">
      <c r="A51" s="72"/>
      <c r="B51" s="72"/>
      <c r="C51" s="72"/>
      <c r="D51" s="72"/>
      <c r="E51" s="73"/>
      <c r="F51" s="74"/>
      <c r="G51" s="74"/>
      <c r="H51" s="74"/>
      <c r="I51" s="74"/>
      <c r="J51" s="74"/>
      <c r="K51" s="74"/>
    </row>
  </sheetData>
  <mergeCells count="27">
    <mergeCell ref="A2:A13"/>
    <mergeCell ref="B2:B5"/>
    <mergeCell ref="C2:C5"/>
    <mergeCell ref="B6:B10"/>
    <mergeCell ref="C6:C10"/>
    <mergeCell ref="B11:B13"/>
    <mergeCell ref="C11:C13"/>
    <mergeCell ref="A14:A20"/>
    <mergeCell ref="B14:B16"/>
    <mergeCell ref="C14:C16"/>
    <mergeCell ref="B17:B18"/>
    <mergeCell ref="C17:C18"/>
    <mergeCell ref="B19:B20"/>
    <mergeCell ref="C19:C20"/>
    <mergeCell ref="A21:A30"/>
    <mergeCell ref="B21:B26"/>
    <mergeCell ref="C21:C26"/>
    <mergeCell ref="B27:B30"/>
    <mergeCell ref="C27:C30"/>
    <mergeCell ref="A31:A36"/>
    <mergeCell ref="B31:B36"/>
    <mergeCell ref="C31:C36"/>
    <mergeCell ref="A37:A47"/>
    <mergeCell ref="B37:B44"/>
    <mergeCell ref="C37:C44"/>
    <mergeCell ref="B45:B47"/>
    <mergeCell ref="C45:C47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customXml/_rels/item1.xml.rels><?xml version="1.0" encoding="UTF-8" standalone="yes"?><Relationships xmlns="http://schemas.openxmlformats.org/package/2006/relationships"><Relationship  Id="rId1" Type="http://schemas.openxmlformats.org/officeDocument/2006/relationships/customXmlProps" Target="itemProps1.xml"/></Relationships>
</file>

<file path=customXml/_rels/item2.xml.rels><?xml version="1.0" encoding="UTF-8" standalone="yes"?><Relationships xmlns="http://schemas.openxmlformats.org/package/2006/relationships"><Relationship  Id="rId1" Type="http://schemas.openxmlformats.org/officeDocument/2006/relationships/customXmlProps" Target="itemProps2.xml"/></Relationships>
</file>

<file path=customXml/_rels/item3.xml.rels><?xml version="1.0" encoding="UTF-8" standalone="yes"?><Relationships xmlns="http://schemas.openxmlformats.org/package/2006/relationships"><Relationship 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297fba0-d711-493e-94f6-3046d298a42e" xsi:nil="true"/>
    <lcf76f155ced4ddcb4097134ff3c332f xmlns="d8245b0b-3ebe-425a-8b57-29a5d94b9567">
      <Terms xmlns="http://schemas.microsoft.com/office/infopath/2007/PartnerControls"/>
    </lcf76f155ced4ddcb4097134ff3c332f>
    <MediaLengthInSeconds xmlns="d8245b0b-3ebe-425a-8b57-29a5d94b9567" xsi:nil="true"/>
    <SharedWithUsers xmlns="d297fba0-d711-493e-94f6-3046d298a42e">
      <UserInfo>
        <DisplayName/>
        <AccountId xsi:nil="true"/>
        <AccountType/>
      </UserInfo>
    </SharedWithUsers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F52ACB32DBD5498F689B0E912E13F3" ma:contentTypeVersion="17" ma:contentTypeDescription="Crée un document." ma:contentTypeScope="" ma:versionID="259b9eb92afb00839cd1f97196f5d079">
  <xsd:schema xmlns:xsd="http://www.w3.org/2001/XMLSchema" xmlns:xs="http://www.w3.org/2001/XMLSchema" xmlns:p="http://schemas.microsoft.com/office/2006/metadata/properties" xmlns:ns1="http://schemas.microsoft.com/sharepoint/v3" xmlns:ns2="d8245b0b-3ebe-425a-8b57-29a5d94b9567" xmlns:ns3="d297fba0-d711-493e-94f6-3046d298a42e" targetNamespace="http://schemas.microsoft.com/office/2006/metadata/properties" ma:root="true" ma:fieldsID="24c29f221043f1bca33f3903153e65c8" ns1:_="" ns2:_="" ns3:_="">
    <xsd:import namespace="http://schemas.microsoft.com/sharepoint/v3"/>
    <xsd:import namespace="d8245b0b-3ebe-425a-8b57-29a5d94b9567"/>
    <xsd:import namespace="d297fba0-d711-493e-94f6-3046d298a4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245b0b-3ebe-425a-8b57-29a5d94b95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4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a950a132-ea9a-46b9-bf46-d05406b33c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97fba0-d711-493e-94f6-3046d298a42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c7b89924-af51-4b2a-9852-92778019218a}" ma:internalName="TaxCatchAll" ma:showField="CatchAllData" ma:web="d297fba0-d711-493e-94f6-3046d298a4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CEC7C-CDA1-4CC9-9307-799F851798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73045B-36BA-4F1F-9868-4CE82FA67D41}">
  <ds:schemaRefs>
    <ds:schemaRef ds:uri="d297fba0-d711-493e-94f6-3046d298a42e"/>
    <ds:schemaRef ds:uri="http://purl.org/dc/dcmitype/"/>
    <ds:schemaRef ds:uri="http://purl.org/dc/elements/1.1/"/>
    <ds:schemaRef ds:uri="d8245b0b-3ebe-425a-8b57-29a5d94b9567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F297C727-06A3-4B11-A1F1-DB86953B43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8245b0b-3ebe-425a-8b57-29a5d94b9567"/>
    <ds:schemaRef ds:uri="d297fba0-d711-493e-94f6-3046d298a4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ONLYOFFICE/8.0.0.99</Application>
  <Company/>
  <DocSecurity>0</DocSecurity>
  <HyperlinkBase/>
  <HyperlinksChanged>false</HyperlinksChanged>
  <LinksUpToDate>false</LinksUpToDate>
  <Manager/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Alix B.</dc:creator>
  <cp:keywords/>
  <dc:description/>
  <cp:lastModifiedBy>Antoine LOUVET</cp:lastModifiedBy>
  <cp:revision>1</cp:revision>
  <dcterms:created xsi:type="dcterms:W3CDTF">2023-05-11T07:57:56Z</dcterms:created>
  <dcterms:modified xsi:type="dcterms:W3CDTF">2024-06-14T10:16:58Z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0x01010011F52ACB32DBD5498F689B0E912E13F3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xd_Signature">
    <vt:bool>false</vt:bool>
  </property>
</Properties>
</file>